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令和5年度財政状況資料集の作成等について\"/>
    </mc:Choice>
  </mc:AlternateContent>
  <xr:revisionPtr revIDLastSave="0" documentId="13_ncr:1_{1EA2A176-6C9A-43A9-A29F-0E1483F4EA7B}" xr6:coauthVersionLast="43" xr6:coauthVersionMax="43" xr10:uidLastSave="{00000000-0000-0000-0000-000000000000}"/>
  <bookViews>
    <workbookView xWindow="-120" yWindow="-120" windowWidth="29040" windowHeight="15840" tabRatio="78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BE34" i="10" l="1"/>
  <c r="BE35"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<sst xmlns="http://schemas.openxmlformats.org/spreadsheetml/2006/main" count="1100" uniqueCount="564">
  <si>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</si>
  <si>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</si>
  <si>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</si>
  <si>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</si>
  <si>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</si>
  <si>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</si>
  <si>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</si>
  <si>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</si>
  <si>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</si>
  <si>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</si>
  <si>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</si>
  <si>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</si>
  <si>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</si>
  <si>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</si>
  <si>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</si>
  <si>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</si>
  <si>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</si>
  <si>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</si>
  <si>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</si>
  <si>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</si>
  <si>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</si>
  <si>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</si>
  <si>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</si>
  <si>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</si>
  <si>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</si>
  <si>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</si>
  <si>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</si>
  <si>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</si>
  <si>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</si>
  <si>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</si>
  <si>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</si>
  <si>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</si>
  <si>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</si>
  <si>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</si>
  <si>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</si>
  <si>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</si>
  <si>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</si>
  <si>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</si>
  <si>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</si>
  <si>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</si>
  <si>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</si>
  <si>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</si>
  <si>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</si>
  <si>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</si>
  <si>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</si>
  <si>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</si>
  <si>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</si>
  <si>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</si>
  <si>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</si>
  <si>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</si>
  <si>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</si>
  <si>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</si>
  <si>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</si>
  <si>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</si>
  <si>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</si>
  <si>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</si>
  <si>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</si>
  <si>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</si>
  <si>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</si>
  <si>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</si>
  <si>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</si>
  <si>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</si>
  <si>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</si>
  <si>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</si>
  <si>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</si>
  <si>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</si>
  <si>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</si>
  <si>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</si>
  <si>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</si>
  <si>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</si>
  <si>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</si>
  <si>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</si>
  <si>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</si>
  <si>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</si>
  <si>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</si>
  <si>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</si>
  <si>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</si>
  <si>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</si>
  <si>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</si>
  <si>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</si>
  <si>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</si>
  <si>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</si>
  <si>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</si>
  <si>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</si>
  <si>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</si>
  <si>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</si>
  <si>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</si>
  <si>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</si>
  <si>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</si>
  <si>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</si>
  <si>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</si>
  <si>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</si>
  <si>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</si>
  <si>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</si>
  <si>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</si>
  <si>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</si>
  <si>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</si>
  <si>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</si>
  <si>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</si>
  <si>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</si>
  <si>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</si>
  <si>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</si>
  <si>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</si>
  <si>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</si>
  <si>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</si>
  <si>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</si>
  <si>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</si>
  <si>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</si>
  <si>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</si>
  <si>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</si>
  <si>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</si>
  <si>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</si>
  <si>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</si>
  <si>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</si>
  <si>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</si>
  <si>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</si>
  <si>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</si>
  <si>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</si>
  <si>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</si>
  <si>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</si>
  <si>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</si>
  <si>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</si>
  <si>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</si>
  <si>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</si>
  <si>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</si>
  <si>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</si>
  <si>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</si>
  <si>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</si>
  <si>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</si>
  <si>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</si>
  <si>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</si>
  <si>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</si>
  <si>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</si>
  <si>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</si>
  <si>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</si>
  <si>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</si>
  <si>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</si>
  <si>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</si>
  <si>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</si>
  <si>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</si>
  <si>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</si>
  <si>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</si>
  <si>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</si>
  <si>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</si>
  <si>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</si>
  <si>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</si>
  <si>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</si>
  <si>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</si>
  <si>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</si>
  <si>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</si>
  <si>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</si>
  <si>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</si>
  <si>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</si>
  <si>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</si>
  <si>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</si>
  <si>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</si>
  <si>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</si>
  <si>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</si>
  <si>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</si>
  <si>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</si>
  <si>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</si>
  <si>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</si>
  <si>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</si>
  <si>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</si>
  <si>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</si>
  <si>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</si>
  <si>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</si>
  <si>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</si>
  <si>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</si>
  <si>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</si>
  <si>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</si>
  <si>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</si>
  <si>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</si>
  <si>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</si>
  <si>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</si>
  <si>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</si>
  <si>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</si>
  <si>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</si>
  <si>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</si>
  <si>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</si>
  <si>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</si>
  <si>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</si>
  <si>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</si>
  <si>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</si>
  <si>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</si>
  <si>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</si>
  <si>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</si>
  <si>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</si>
  <si>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</si>
  <si>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</si>
  <si>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</si>
  <si>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</si>
  <si>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</si>
  <si>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</si>
  <si>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</si>
  <si>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</si>
  <si>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</si>
  <si>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</si>
  <si>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</si>
  <si>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</si>
  <si>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</si>
  <si>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</si>
  <si>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</si>
  <si>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福島県鮫川村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</si>
  <si>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</si>
  <si>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</si>
  <si>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</si>
  <si>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</si>
  <si>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</si>
  <si>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</si>
  <si>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</si>
  <si>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</si>
  <si>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</si>
  <si>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</si>
  <si>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</si>
  <si>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</si>
  <si>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</si>
  <si>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</si>
  <si>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</si>
  <si>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</si>
  <si>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</si>
  <si>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</si>
  <si>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</si>
  <si>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</si>
  <si>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</si>
  <si>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</si>
  <si>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</si>
  <si>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</si>
  <si>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</si>
  <si>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</si>
  <si>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</si>
  <si>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</si>
  <si>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</si>
  <si>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</si>
  <si>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</si>
  <si>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</si>
  <si>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</si>
  <si>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</si>
  <si>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</si>
  <si>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</si>
  <si>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</si>
  <si>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</si>
  <si>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</si>
  <si>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</si>
  <si>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</si>
  <si>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</si>
  <si>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</si>
  <si>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</si>
  <si>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</si>
  <si>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</si>
  <si>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</si>
  <si>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</si>
  <si>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</si>
  <si>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</si>
  <si>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</si>
  <si>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</si>
  <si>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</si>
  <si>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</si>
  <si>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</si>
  <si>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</si>
  <si>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</si>
  <si>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</si>
  <si>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</si>
  <si>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</si>
  <si>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</si>
  <si>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</si>
  <si>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</si>
  <si>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</si>
  <si>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</si>
  <si>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</si>
  <si>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</si>
  <si>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</si>
  <si>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</si>
  <si>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</si>
  <si>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</si>
  <si>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</si>
  <si>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</si>
  <si>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</si>
  <si>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</si>
  <si>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</si>
  <si>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</si>
  <si>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</si>
  <si>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</si>
  <si>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</si>
  <si>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</si>
  <si>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</si>
  <si>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</si>
  <si>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</si>
  <si>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</si>
  <si>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</si>
  <si>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</si>
  <si>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</si>
  <si>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</si>
  <si>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</si>
  <si>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</si>
  <si>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</si>
  <si>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</si>
  <si>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</si>
  <si>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</si>
  <si>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</si>
  <si>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</si>
  <si>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</si>
  <si>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</si>
  <si>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</si>
  <si>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</si>
  <si>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</si>
  <si>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</si>
  <si>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</si>
  <si>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</si>
  <si>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</si>
  <si>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</si>
  <si>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</si>
  <si>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</si>
  <si>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</si>
  <si>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</si>
  <si>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</si>
  <si>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</si>
  <si>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</si>
  <si>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</si>
  <si>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</si>
  <si>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</si>
  <si>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</si>
  <si>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</si>
  <si>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</si>
  <si>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</si>
  <si>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</si>
  <si>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</si>
  <si>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</si>
  <si>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</si>
  <si>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</si>
  <si>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</si>
  <si>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</si>
  <si>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</si>
  <si>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</si>
  <si>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</si>
  <si>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</si>
  <si>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</si>
  <si>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</si>
  <si>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</si>
  <si>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</si>
  <si>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</si>
  <si>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</si>
  <si>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</si>
  <si>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</si>
  <si>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</si>
  <si>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</si>
  <si>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</si>
  <si>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</si>
  <si>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</si>
  <si>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</si>
  <si>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</si>
  <si>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</si>
  <si>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</si>
  <si>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</si>
  <si>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福島県鮫川村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</si>
  <si>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</si>
  <si>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</si>
  <si>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</si>
  <si>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</si>
  <si>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</si>
  <si>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</si>
  <si>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</si>
  <si>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</si>
  <si>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</si>
  <si>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</si>
  <si>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</si>
  <si>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</si>
  <si>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</si>
  <si>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</si>
  <si>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</si>
  <si>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</si>
  <si>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</si>
  <si>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</si>
  <si>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</si>
  <si>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</si>
  <si>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</si>
  <si>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</si>
  <si>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</si>
  <si>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</si>
  <si>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</si>
  <si>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</si>
  <si>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</si>
  <si>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</si>
  <si>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</si>
  <si>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</si>
  <si>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</si>
  <si>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</si>
  <si>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</si>
  <si>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</si>
  <si>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</si>
  <si>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</si>
  <si>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</si>
  <si>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</si>
  <si>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</si>
  <si>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</si>
  <si>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</si>
  <si>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</si>
  <si>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</si>
  <si>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</si>
  <si>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</si>
  <si>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</si>
  <si>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</si>
  <si>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</si>
  <si>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</si>
  <si>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</si>
  <si>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</si>
  <si>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</si>
  <si>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</si>
  <si>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</si>
  <si>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</si>
  <si>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</si>
  <si>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</si>
  <si>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</si>
  <si>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</si>
  <si>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</si>
  <si>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</si>
  <si>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</si>
  <si>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</si>
  <si>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</si>
  <si>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</si>
  <si>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</si>
  <si>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</si>
  <si>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</si>
  <si>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</si>
  <si>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</si>
  <si>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</si>
  <si>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</si>
  <si>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</si>
  <si>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</si>
  <si>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</si>
  <si>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</si>
  <si>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</si>
  <si>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</si>
  <si>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</si>
  <si>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</si>
  <si>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</si>
  <si>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</si>
  <si>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</si>
  <si>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</si>
  <si>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</si>
  <si>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</si>
  <si>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</si>
  <si>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</si>
  <si>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</si>
  <si>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</si>
  <si>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</si>
  <si>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</si>
  <si>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</si>
  <si>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</si>
  <si>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</si>
  <si>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</si>
  <si>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</si>
  <si>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</si>
  <si>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</si>
  <si>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</si>
  <si>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</si>
  <si>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</si>
  <si>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</si>
  <si>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</si>
  <si>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</si>
  <si>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</si>
  <si>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</si>
  <si>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</si>
  <si>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</si>
  <si>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</si>
  <si>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</si>
  <si>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</si>
  <si>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</si>
  <si>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</si>
  <si>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</si>
  <si>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</si>
  <si>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</si>
  <si>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</si>
  <si>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</si>
  <si>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</si>
  <si>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</si>
  <si>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</si>
  <si>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</si>
  <si>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</si>
  <si>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</si>
  <si>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</si>
  <si>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</si>
  <si>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</si>
  <si>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</si>
  <si>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</si>
  <si>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</si>
  <si>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</si>
  <si>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</si>
  <si>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</si>
  <si>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</si>
  <si>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</si>
  <si>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</si>
  <si>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</si>
  <si>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</si>
  <si>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</si>
  <si>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</si>
  <si>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</si>
  <si>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</si>
  <si>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</si>
  <si>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</si>
  <si>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</si>
  <si>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</si>
  <si>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</si>
  <si>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</si>
  <si>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</si>
  <si>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</si>
  <si>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</si>
  <si>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</si>
  <si>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</si>
  <si>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</si>
  <si>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</si>
  <si>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</si>
  <si>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</si>
  <si>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</si>
  <si>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</si>
  <si>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</si>
  <si>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</si>
  <si>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</si>
  <si>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</si>
  <si>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</si>
  <si>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</si>
  <si>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</si>
  <si>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</si>
  <si>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</si>
  <si>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</si>
  <si>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</si>
  <si>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</si>
  <si>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</si>
  <si>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</si>
  <si>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</si>
  <si>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</si>
  <si>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</si>
  <si>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6.77</t>
  </si>
  <si>
    <t>一般会計</t>
  </si>
  <si>
    <t>簡易水道事業特別会計</t>
  </si>
  <si>
    <t>国民健康保険特別会計（直診勘定）</t>
  </si>
  <si>
    <t>集落排水事業特別会計</t>
  </si>
  <si>
    <t>学校給食センター特別会計</t>
  </si>
  <si>
    <t>村営バス事業特別会計</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</si>
  <si>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</si>
  <si>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</si>
  <si>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</si>
  <si>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</si>
  <si>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</si>
  <si>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</si>
  <si>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</si>
  <si>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</si>
  <si>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</si>
  <si>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公有施設整備基金</t>
    <rPh sb="0" eb="4">
      <t>コウユウシセツ</t>
    </rPh>
    <rPh sb="4" eb="6">
      <t>セイビ</t>
    </rPh>
    <rPh sb="6" eb="8">
      <t>キキン</t>
    </rPh>
    <phoneticPr fontId="2"/>
  </si>
  <si>
    <t>教育施設整備基金</t>
    <rPh sb="0" eb="4">
      <t>キョウイクシセツ</t>
    </rPh>
    <rPh sb="4" eb="6">
      <t>セイビ</t>
    </rPh>
    <rPh sb="6" eb="8">
      <t>キキン</t>
    </rPh>
    <phoneticPr fontId="2"/>
  </si>
  <si>
    <t>福祉基金</t>
    <rPh sb="0" eb="2">
      <t>フクシ</t>
    </rPh>
    <rPh sb="2" eb="4">
      <t>キキン</t>
    </rPh>
    <phoneticPr fontId="2"/>
  </si>
  <si>
    <t>森林環境譲与税基金</t>
    <rPh sb="0" eb="4">
      <t>シンリンカンキョウ</t>
    </rPh>
    <rPh sb="4" eb="7">
      <t>ジョウヨゼイ</t>
    </rPh>
    <rPh sb="7" eb="9">
      <t>キキン</t>
    </rPh>
    <phoneticPr fontId="2"/>
  </si>
  <si>
    <t>鮫川村ふるさとづくり基金</t>
    <rPh sb="0" eb="3">
      <t>サメガワムラ</t>
    </rPh>
    <rPh sb="10" eb="12">
      <t>キキン</t>
    </rPh>
    <phoneticPr fontId="2"/>
  </si>
  <si>
    <t>白河地方広域市町村圏整備組合</t>
    <phoneticPr fontId="2"/>
  </si>
  <si>
    <t>東白衛生組合</t>
    <phoneticPr fontId="2"/>
  </si>
  <si>
    <t>福島県市町村総合事務組合（一般会計）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</si>
  <si>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</si>
  <si>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</si>
  <si>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</si>
  <si>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福島県後期高齢者医療広域連合（一般会計）</t>
    <phoneticPr fontId="2"/>
  </si>
  <si>
    <t>福島県後期高齢者医療広域連合（後期高齢者医療特別会計）</t>
    <phoneticPr fontId="2"/>
  </si>
  <si>
    <t>白河地方土地開発公社</t>
    <phoneticPr fontId="2"/>
  </si>
  <si>
    <t>-</t>
    <phoneticPr fontId="2"/>
  </si>
  <si>
    <t>福島県市町村総合事務組合（消防補償等特別会計）</t>
    <rPh sb="15" eb="17">
      <t>ホショウ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</si>
</sst>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576-4BE6-9207-A23655162A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111102</c:v>
                </c:pt>
                <c:pt idx="1">
                  <c:v>202263</c:v>
                </c:pt>
                <c:pt idx="2">
                  <c:v>85897</c:v>
                </c:pt>
                <c:pt idx="3">
                  <c:v>112224</c:v>
                </c:pt>
                <c:pt idx="4">
                  <c:v>81208</c:v>
                </c:pt>
              </c:numCache>
            </c:numRef>
          </c:val>
          <c:smooth val="0"/>
          <c:extLst>
            <c:ext xmlns:c16="http://schemas.microsoft.com/office/drawing/2014/chart" uri="{C3380CC4-5D6E-409C-BE32-E72D297353CC}">
              <c16:uniqueId val="{00000001-A576-4BE6-9207-A23655162A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6.48</c:v>
                </c:pt>
                <c:pt idx="1">
                  <c:v>13.21</c:v>
                </c:pt>
                <c:pt idx="2">
                  <c:v>9.67</c:v>
                </c:pt>
                <c:pt idx="3">
                  <c:v>12.22</c:v>
                </c:pt>
                <c:pt idx="4">
                  <c:v>12.07</c:v>
                </c:pt>
              </c:numCache>
            </c:numRef>
          </c:val>
          <c:extLst>
            <c:ext xmlns:c16="http://schemas.microsoft.com/office/drawing/2014/chart" uri="{C3380CC4-5D6E-409C-BE32-E72D297353CC}">
              <c16:uniqueId val="{00000000-3D8E-45D5-8C54-C989FA4094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24.72</c:v>
                </c:pt>
                <c:pt idx="1">
                  <c:v>28.1</c:v>
                </c:pt>
                <c:pt idx="2">
                  <c:v>30.11</c:v>
                </c:pt>
                <c:pt idx="3">
                  <c:v>32.130000000000003</c:v>
                </c:pt>
                <c:pt idx="4">
                  <c:v>35.5</c:v>
                </c:pt>
              </c:numCache>
            </c:numRef>
          </c:val>
          <c:extLst>
            <c:ext xmlns:c16="http://schemas.microsoft.com/office/drawing/2014/chart" uri="{C3380CC4-5D6E-409C-BE32-E72D297353CC}">
              <c16:uniqueId val="{00000001-3D8E-45D5-8C54-C989FA4094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-6.77</c:v>
                </c:pt>
                <c:pt idx="1">
                  <c:v>12</c:v>
                </c:pt>
                <c:pt idx="2">
                  <c:v>1.57</c:v>
                </c:pt>
                <c:pt idx="3">
                  <c:v>2.98</c:v>
                </c:pt>
                <c:pt idx="4">
                  <c:v>2.16</c:v>
                </c:pt>
              </c:numCache>
            </c:numRef>
          </c:val>
          <c:smooth val="0"/>
          <c:extLst>
            <c:ext xmlns:c16="http://schemas.microsoft.com/office/drawing/2014/chart" uri="{C3380CC4-5D6E-409C-BE32-E72D297353CC}">
              <c16:uniqueId val="{00000002-3D8E-45D5-8C54-C989FA4094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0.41</c:v>
                </c:pt>
                <c:pt idx="4">
                  <c:v>#N/A</c:v>
                </c:pt>
                <c:pt idx="5">
                  <c:v>2.58</c:v>
                </c:pt>
                <c:pt idx="6">
                  <c:v>#N/A</c:v>
                </c:pt>
                <c:pt idx="7">
                  <c:v>1.17</c:v>
                </c:pt>
                <c:pt idx="8">
                  <c:v>#N/A</c:v>
                </c:pt>
                <c:pt idx="9">
                  <c:v>0</c:v>
                </c:pt>
              </c:numCache>
            </c:numRef>
          </c:val>
          <c:extLst>
            <c:ext xmlns:c16="http://schemas.microsoft.com/office/drawing/2014/chart" uri="{C3380CC4-5D6E-409C-BE32-E72D297353CC}">
              <c16:uniqueId val="{00000000-A481-4731-BBA8-334C4FAB37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81-4731-BBA8-334C4FAB37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81-4731-BBA8-334C4FAB374F}"/>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0.2</c:v>
                </c:pt>
                <c:pt idx="4">
                  <c:v>#N/A</c:v>
                </c:pt>
                <c:pt idx="5">
                  <c:v>0.03</c:v>
                </c:pt>
                <c:pt idx="6">
                  <c:v>#N/A</c:v>
                </c:pt>
                <c:pt idx="7">
                  <c:v>0.21</c:v>
                </c:pt>
                <c:pt idx="8">
                  <c:v>#N/A</c:v>
                </c:pt>
                <c:pt idx="9">
                  <c:v>0.08</c:v>
                </c:pt>
              </c:numCache>
            </c:numRef>
          </c:val>
          <c:extLst>
            <c:ext xmlns:c16="http://schemas.microsoft.com/office/drawing/2014/chart" uri="{C3380CC4-5D6E-409C-BE32-E72D297353CC}">
              <c16:uniqueId val="{00000003-A481-4731-BBA8-334C4FAB374F}"/>
            </c:ext>
          </c:extLst>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0.03</c:v>
                </c:pt>
                <c:pt idx="8">
                  <c:v>#N/A</c:v>
                </c:pt>
                <c:pt idx="9">
                  <c:v>0.12</c:v>
                </c:pt>
              </c:numCache>
            </c:numRef>
          </c:val>
          <c:extLst>
            <c:ext xmlns:c16="http://schemas.microsoft.com/office/drawing/2014/chart" uri="{C3380CC4-5D6E-409C-BE32-E72D297353CC}">
              <c16:uniqueId val="{00000004-A481-4731-BBA8-334C4FAB374F}"/>
            </c:ext>
          </c:extLst>
        </c:ser>
        <c:ser>
          <c:idx val="5"/>
          <c:order val="5"/>
          <c:tx>
            <c:strRef>
              <c:f>データシート!$A$32</c:f>
              <c:strCache>
                <c:ptCount val="1"/>
                <c:pt idx="0">
                  <c:v>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0.21</c:v>
                </c:pt>
                <c:pt idx="8">
                  <c:v>#N/A</c:v>
                </c:pt>
                <c:pt idx="9">
                  <c:v>0.2</c:v>
                </c:pt>
              </c:numCache>
            </c:numRef>
          </c:val>
          <c:extLst>
            <c:ext xmlns:c16="http://schemas.microsoft.com/office/drawing/2014/chart" uri="{C3380CC4-5D6E-409C-BE32-E72D297353CC}">
              <c16:uniqueId val="{00000005-A481-4731-BBA8-334C4FAB374F}"/>
            </c:ext>
          </c:extLst>
        </c:ser>
        <c:ser>
          <c:idx val="6"/>
          <c:order val="6"/>
          <c:tx>
            <c:strRef>
              <c:f>データシート!$A$33</c:f>
              <c:strCache>
                <c:ptCount val="1"/>
                <c:pt idx="0">
                  <c:v>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0.06</c:v>
                </c:pt>
                <c:pt idx="4">
                  <c:v>#N/A</c:v>
                </c:pt>
                <c:pt idx="5">
                  <c:v>0.06</c:v>
                </c:pt>
                <c:pt idx="6">
                  <c:v>#N/A</c:v>
                </c:pt>
                <c:pt idx="7">
                  <c:v>0.06</c:v>
                </c:pt>
                <c:pt idx="8">
                  <c:v>#N/A</c:v>
                </c:pt>
                <c:pt idx="9">
                  <c:v>0.28000000000000003</c:v>
                </c:pt>
              </c:numCache>
            </c:numRef>
          </c:val>
          <c:extLst>
            <c:ext xmlns:c16="http://schemas.microsoft.com/office/drawing/2014/chart" uri="{C3380CC4-5D6E-409C-BE32-E72D297353CC}">
              <c16:uniqueId val="{00000006-A481-4731-BBA8-334C4FAB374F}"/>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0.12</c:v>
                </c:pt>
                <c:pt idx="4">
                  <c:v>#N/A</c:v>
                </c:pt>
                <c:pt idx="5">
                  <c:v>0.31</c:v>
                </c:pt>
                <c:pt idx="6">
                  <c:v>#N/A</c:v>
                </c:pt>
                <c:pt idx="7">
                  <c:v>0.46</c:v>
                </c:pt>
                <c:pt idx="8">
                  <c:v>#N/A</c:v>
                </c:pt>
                <c:pt idx="9">
                  <c:v>0.37</c:v>
                </c:pt>
              </c:numCache>
            </c:numRef>
          </c:val>
          <c:extLst>
            <c:ext xmlns:c16="http://schemas.microsoft.com/office/drawing/2014/chart" uri="{C3380CC4-5D6E-409C-BE32-E72D297353CC}">
              <c16:uniqueId val="{00000007-A481-4731-BBA8-334C4FAB374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0.24</c:v>
                </c:pt>
                <c:pt idx="4">
                  <c:v>#N/A</c:v>
                </c:pt>
                <c:pt idx="5">
                  <c:v>0.23</c:v>
                </c:pt>
                <c:pt idx="6">
                  <c:v>#N/A</c:v>
                </c:pt>
                <c:pt idx="7">
                  <c:v>0.17</c:v>
                </c:pt>
                <c:pt idx="8">
                  <c:v>#N/A</c:v>
                </c:pt>
                <c:pt idx="9">
                  <c:v>0.4</c:v>
                </c:pt>
              </c:numCache>
            </c:numRef>
          </c:val>
          <c:extLst>
            <c:ext xmlns:c16="http://schemas.microsoft.com/office/drawing/2014/chart" uri="{C3380CC4-5D6E-409C-BE32-E72D297353CC}">
              <c16:uniqueId val="{00000008-A481-4731-BBA8-334C4FAB37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6.38</c:v>
                </c:pt>
                <c:pt idx="2">
                  <c:v>#N/A</c:v>
                </c:pt>
                <c:pt idx="3">
                  <c:v>13.12</c:v>
                </c:pt>
                <c:pt idx="4">
                  <c:v>#N/A</c:v>
                </c:pt>
                <c:pt idx="5">
                  <c:v>9.56</c:v>
                </c:pt>
                <c:pt idx="6">
                  <c:v>#N/A</c:v>
                </c:pt>
                <c:pt idx="7">
                  <c:v>11.97</c:v>
                </c:pt>
                <c:pt idx="8">
                  <c:v>#N/A</c:v>
                </c:pt>
                <c:pt idx="9">
                  <c:v>11.74</c:v>
                </c:pt>
              </c:numCache>
            </c:numRef>
          </c:val>
          <c:extLst>
            <c:ext xmlns:c16="http://schemas.microsoft.com/office/drawing/2014/chart" uri="{C3380CC4-5D6E-409C-BE32-E72D297353CC}">
              <c16:uniqueId val="{00000009-A481-4731-BBA8-334C4FAB37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320</c:v>
                </c:pt>
                <c:pt idx="5">
                  <c:v>315</c:v>
                </c:pt>
                <c:pt idx="8">
                  <c:v>316</c:v>
                </c:pt>
                <c:pt idx="11">
                  <c:v>286</c:v>
                </c:pt>
                <c:pt idx="14">
                  <c:v>248</c:v>
                </c:pt>
              </c:numCache>
            </c:numRef>
          </c:val>
          <c:extLst>
            <c:ext xmlns:c16="http://schemas.microsoft.com/office/drawing/2014/chart" uri="{C3380CC4-5D6E-409C-BE32-E72D297353CC}">
              <c16:uniqueId val="{00000000-39E7-4D21-A92C-1D691B3595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7-4D21-A92C-1D691B3595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E7-4D21-A92C-1D691B3595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4</c:v>
                </c:pt>
                <c:pt idx="6">
                  <c:v>5</c:v>
                </c:pt>
                <c:pt idx="9">
                  <c:v>6</c:v>
                </c:pt>
                <c:pt idx="12">
                  <c:v>5</c:v>
                </c:pt>
              </c:numCache>
            </c:numRef>
          </c:val>
          <c:extLst>
            <c:ext xmlns:c16="http://schemas.microsoft.com/office/drawing/2014/chart" uri="{C3380CC4-5D6E-409C-BE32-E72D297353CC}">
              <c16:uniqueId val="{00000003-39E7-4D21-A92C-1D691B3595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c:v>
                </c:pt>
                <c:pt idx="3">
                  <c:v>68</c:v>
                </c:pt>
                <c:pt idx="6">
                  <c:v>69</c:v>
                </c:pt>
                <c:pt idx="9">
                  <c:v>66</c:v>
                </c:pt>
                <c:pt idx="12">
                  <c:v>63</c:v>
                </c:pt>
              </c:numCache>
            </c:numRef>
          </c:val>
          <c:extLst>
            <c:ext xmlns:c16="http://schemas.microsoft.com/office/drawing/2014/chart" uri="{C3380CC4-5D6E-409C-BE32-E72D297353CC}">
              <c16:uniqueId val="{00000004-39E7-4D21-A92C-1D691B3595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E7-4D21-A92C-1D691B3595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7-4D21-A92C-1D691B3595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c:v>
                </c:pt>
                <c:pt idx="3">
                  <c:v>357</c:v>
                </c:pt>
                <c:pt idx="6">
                  <c:v>361</c:v>
                </c:pt>
                <c:pt idx="9">
                  <c:v>363</c:v>
                </c:pt>
                <c:pt idx="12">
                  <c:v>280</c:v>
                </c:pt>
              </c:numCache>
            </c:numRef>
          </c:val>
          <c:extLst>
            <c:ext xmlns:c16="http://schemas.microsoft.com/office/drawing/2014/chart" uri="{C3380CC4-5D6E-409C-BE32-E72D297353CC}">
              <c16:uniqueId val="{00000007-39E7-4D21-A92C-1D691B3595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114</c:v>
                </c:pt>
                <c:pt idx="5">
                  <c:v>#N/A</c:v>
                </c:pt>
                <c:pt idx="6">
                  <c:v>#N/A</c:v>
                </c:pt>
                <c:pt idx="7">
                  <c:v>119</c:v>
                </c:pt>
                <c:pt idx="8">
                  <c:v>#N/A</c:v>
                </c:pt>
                <c:pt idx="9">
                  <c:v>#N/A</c:v>
                </c:pt>
                <c:pt idx="10">
                  <c:v>149</c:v>
                </c:pt>
                <c:pt idx="11">
                  <c:v>#N/A</c:v>
                </c:pt>
                <c:pt idx="12">
                  <c:v>#N/A</c:v>
                </c:pt>
                <c:pt idx="13">
                  <c:v>100</c:v>
                </c:pt>
                <c:pt idx="14">
                  <c:v>#N/A</c:v>
                </c:pt>
              </c:numCache>
            </c:numRef>
          </c:val>
          <c:smooth val="0"/>
          <c:extLst>
            <c:ext xmlns:c16="http://schemas.microsoft.com/office/drawing/2014/chart" uri="{C3380CC4-5D6E-409C-BE32-E72D297353CC}">
              <c16:uniqueId val="{00000008-39E7-4D21-A92C-1D691B3595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2327</c:v>
                </c:pt>
                <c:pt idx="5">
                  <c:v>2145</c:v>
                </c:pt>
                <c:pt idx="8">
                  <c:v>2023</c:v>
                </c:pt>
                <c:pt idx="11">
                  <c:v>1863</c:v>
                </c:pt>
                <c:pt idx="14">
                  <c:v>1713</c:v>
                </c:pt>
              </c:numCache>
            </c:numRef>
          </c:val>
          <c:extLst>
            <c:ext xmlns:c16="http://schemas.microsoft.com/office/drawing/2014/chart" uri="{C3380CC4-5D6E-409C-BE32-E72D297353CC}">
              <c16:uniqueId val="{00000000-27B5-4187-AC31-AFC5FB1933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133</c:v>
                </c:pt>
                <c:pt idx="5">
                  <c:v>99</c:v>
                </c:pt>
                <c:pt idx="8">
                  <c:v>77</c:v>
                </c:pt>
                <c:pt idx="11">
                  <c:v>65</c:v>
                </c:pt>
                <c:pt idx="14">
                  <c:v>66</c:v>
                </c:pt>
              </c:numCache>
            </c:numRef>
          </c:val>
          <c:extLst>
            <c:ext xmlns:c16="http://schemas.microsoft.com/office/drawing/2014/chart" uri="{C3380CC4-5D6E-409C-BE32-E72D297353CC}">
              <c16:uniqueId val="{00000001-27B5-4187-AC31-AFC5FB1933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2036</c:v>
                </c:pt>
                <c:pt idx="5">
                  <c:v>2076</c:v>
                </c:pt>
                <c:pt idx="8">
                  <c:v>2686</c:v>
                </c:pt>
                <c:pt idx="11">
                  <c:v>2871</c:v>
                </c:pt>
                <c:pt idx="14">
                  <c:v>3037</c:v>
                </c:pt>
              </c:numCache>
            </c:numRef>
          </c:val>
          <c:extLst>
            <c:ext xmlns:c16="http://schemas.microsoft.com/office/drawing/2014/chart" uri="{C3380CC4-5D6E-409C-BE32-E72D297353CC}">
              <c16:uniqueId val="{00000002-27B5-4187-AC31-AFC5FB1933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B5-4187-AC31-AFC5FB1933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B5-4187-AC31-AFC5FB1933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B5-4187-AC31-AFC5FB1933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510</c:v>
                </c:pt>
                <c:pt idx="3">
                  <c:v>497</c:v>
                </c:pt>
                <c:pt idx="6">
                  <c:v>479</c:v>
                </c:pt>
                <c:pt idx="9">
                  <c:v>457</c:v>
                </c:pt>
                <c:pt idx="12">
                  <c:v>396</c:v>
                </c:pt>
              </c:numCache>
            </c:numRef>
          </c:val>
          <c:extLst>
            <c:ext xmlns:c16="http://schemas.microsoft.com/office/drawing/2014/chart" uri="{C3380CC4-5D6E-409C-BE32-E72D297353CC}">
              <c16:uniqueId val="{00000006-27B5-4187-AC31-AFC5FB1933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27</c:v>
                </c:pt>
                <c:pt idx="6">
                  <c:v>27</c:v>
                </c:pt>
                <c:pt idx="9">
                  <c:v>24</c:v>
                </c:pt>
                <c:pt idx="12">
                  <c:v>24</c:v>
                </c:pt>
              </c:numCache>
            </c:numRef>
          </c:val>
          <c:extLst>
            <c:ext xmlns:c16="http://schemas.microsoft.com/office/drawing/2014/chart" uri="{C3380CC4-5D6E-409C-BE32-E72D297353CC}">
              <c16:uniqueId val="{00000007-27B5-4187-AC31-AFC5FB1933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548</c:v>
                </c:pt>
                <c:pt idx="3">
                  <c:v>515</c:v>
                </c:pt>
                <c:pt idx="6">
                  <c:v>489</c:v>
                </c:pt>
                <c:pt idx="9">
                  <c:v>454</c:v>
                </c:pt>
                <c:pt idx="12">
                  <c:v>410</c:v>
                </c:pt>
              </c:numCache>
            </c:numRef>
          </c:val>
          <c:extLst>
            <c:ext xmlns:c16="http://schemas.microsoft.com/office/drawing/2014/chart" uri="{C3380CC4-5D6E-409C-BE32-E72D297353CC}">
              <c16:uniqueId val="{00000008-27B5-4187-AC31-AFC5FB1933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B5-4187-AC31-AFC5FB1933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2732</c:v>
                </c:pt>
                <c:pt idx="3">
                  <c:v>2522</c:v>
                </c:pt>
                <c:pt idx="6">
                  <c:v>2346</c:v>
                </c:pt>
                <c:pt idx="9">
                  <c:v>2128</c:v>
                </c:pt>
                <c:pt idx="12">
                  <c:v>1998</c:v>
                </c:pt>
              </c:numCache>
            </c:numRef>
          </c:val>
          <c:extLst>
            <c:ext xmlns:c16="http://schemas.microsoft.com/office/drawing/2014/chart" uri="{C3380CC4-5D6E-409C-BE32-E72D297353CC}">
              <c16:uniqueId val="{0000000A-27B5-4187-AC31-AFC5FB1933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B5-4187-AC31-AFC5FB1933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676</c:v>
                </c:pt>
                <c:pt idx="1">
                  <c:v>694</c:v>
                </c:pt>
                <c:pt idx="2">
                  <c:v>749</c:v>
                </c:pt>
              </c:numCache>
            </c:numRef>
          </c:val>
          <c:extLst>
            <c:ext xmlns:c16="http://schemas.microsoft.com/office/drawing/2014/chart" uri="{C3380CC4-5D6E-409C-BE32-E72D297353CC}">
              <c16:uniqueId val="{00000000-ABCD-4757-8E6F-820E9B591C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c:v>
                </c:pt>
                <c:pt idx="1">
                  <c:v>83</c:v>
                </c:pt>
                <c:pt idx="2">
                  <c:v>83</c:v>
                </c:pt>
              </c:numCache>
            </c:numRef>
          </c:val>
          <c:extLst>
            <c:ext xmlns:c16="http://schemas.microsoft.com/office/drawing/2014/chart" uri="{C3380CC4-5D6E-409C-BE32-E72D297353CC}">
              <c16:uniqueId val="{00000001-ABCD-4757-8E6F-820E9B591C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1734</c:v>
                </c:pt>
                <c:pt idx="1">
                  <c:v>1858</c:v>
                </c:pt>
                <c:pt idx="2">
                  <c:v>1974</c:v>
                </c:pt>
              </c:numCache>
            </c:numRef>
          </c:val>
          <c:extLst>
            <c:ext xmlns:c16="http://schemas.microsoft.com/office/drawing/2014/chart" uri="{C3380CC4-5D6E-409C-BE32-E72D297353CC}">
              <c16:uniqueId val="{00000002-ABCD-4757-8E6F-820E9B591C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2020</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加え、村内に中心となる産業がないこと等により、財政基盤が弱く、類似団体平均を下回っている。歳出の徹底的な見直しと総合戦略に沿った施策の重点化の両立に努め、活力あるまちづくりを展開しつつ、行政の効率化に努めることにより、財政の健全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公債費、補助費等の減少により令和４年度と比較し</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％下回った。今後も行財政改革の取組みを通じて事務事業の見直しを図り、経常経費の削減に努める。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64</xdr:row>
      <xdr:rowOff>139912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3369"/>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64</xdr:row>
      <xdr:rowOff>139912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9021"/>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74083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902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24,638</a:t>
          </a:r>
          <a:r>
            <a:rPr kumimoji="1" lang="ja-JP" altLang="en-US" sz="1300">
              <a:latin typeface="ＭＳ Ｐゴシック" panose="020B0600070205080204" pitchFamily="50" charset="-128"/>
              <a:ea typeface="ＭＳ Ｐゴシック" panose="020B0600070205080204" pitchFamily="50" charset="-128"/>
            </a:rPr>
            <a:t>円の増となったが、これは、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保有する公共施設数が多く、その維持管理に費用がかかっているためである。各施設の維持管理費について長期的な視点で見直しを図り、</a:t>
          </a:r>
          <a:r>
            <a:rPr kumimoji="1" lang="ja-JP" altLang="en-US" sz="1300">
              <a:latin typeface="ＭＳ Ｐゴシック" panose="020B0600070205080204" pitchFamily="50" charset="-128"/>
              <a:ea typeface="ＭＳ Ｐゴシック" panose="020B0600070205080204" pitchFamily="50" charset="-128"/>
            </a:rPr>
            <a:t>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80744</xdr:rowOff>
    </xdr:from>
    <xdr:to>
      <xdr:col>23</xdr:col>
      <xdr:colOff>133350</xdr:colOff>
      <xdr:row>82</xdr:row>
      <xdr:rowOff>100561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9644"/>
          <a:ext cx="838200" cy="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43576</xdr:rowOff>
    </xdr:from>
    <xdr:to>
      <xdr:col>19</xdr:col>
      <xdr:colOff>133350</xdr:colOff>
      <xdr:row>82</xdr:row>
      <xdr:rowOff>80744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476"/>
          <a:ext cx="889000" cy="3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43576</xdr:rowOff>
    </xdr:from>
    <xdr:to>
      <xdr:col>15</xdr:col>
      <xdr:colOff>82550</xdr:colOff>
      <xdr:row>82</xdr:row>
      <xdr:rowOff>55152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2476"/>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2377</xdr:rowOff>
    </xdr:from>
    <xdr:to>
      <xdr:col>11</xdr:col>
      <xdr:colOff>31750</xdr:colOff>
      <xdr:row>82</xdr:row>
      <xdr:rowOff>55152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1277"/>
          <a:ext cx="889000" cy="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49761</xdr:rowOff>
    </xdr:from>
    <xdr:to>
      <xdr:col>23</xdr:col>
      <xdr:colOff>184150</xdr:colOff>
      <xdr:row>82</xdr:row>
      <xdr:rowOff>151361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66288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29944</xdr:rowOff>
    </xdr:from>
    <xdr:to>
      <xdr:col>19</xdr:col>
      <xdr:colOff>184150</xdr:colOff>
      <xdr:row>82</xdr:row>
      <xdr:rowOff>131544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141721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164226</xdr:rowOff>
    </xdr:from>
    <xdr:to>
      <xdr:col>15</xdr:col>
      <xdr:colOff>133350</xdr:colOff>
      <xdr:row>82</xdr:row>
      <xdr:rowOff>94376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4352</xdr:rowOff>
    </xdr:from>
    <xdr:to>
      <xdr:col>11</xdr:col>
      <xdr:colOff>82550</xdr:colOff>
      <xdr:row>82</xdr:row>
      <xdr:rowOff>105952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116129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123027</xdr:rowOff>
    </xdr:from>
    <xdr:to>
      <xdr:col>7</xdr:col>
      <xdr:colOff>31750</xdr:colOff>
      <xdr:row>82</xdr:row>
      <xdr:rowOff>53177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増加した。類似団体と比べると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上回っている。職員構造の関係から容易に改善できない状況であるが、今後も引き続き給与抑制を図るなど総人件費の抑制に努め、給与の適正化を進める。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84455</xdr:rowOff>
    </xdr:from>
    <xdr:to>
      <xdr:col>81</xdr:col>
      <xdr:colOff>44450</xdr:colOff>
      <xdr:row>88</xdr:row>
      <xdr:rowOff>90488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720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84455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8156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42227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815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88</xdr:row>
      <xdr:rowOff>144780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2982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107015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33655</xdr:rowOff>
    </xdr:from>
    <xdr:to>
      <xdr:col>77</xdr:col>
      <xdr:colOff>95250</xdr:colOff>
      <xdr:row>88</xdr:row>
      <xdr:rowOff>135255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120032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162877</xdr:rowOff>
    </xdr:from>
    <xdr:to>
      <xdr:col>68</xdr:col>
      <xdr:colOff>203200</xdr:colOff>
      <xdr:row>88</xdr:row>
      <xdr:rowOff>93027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77804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20.84</a:t>
          </a:r>
          <a:r>
            <a:rPr kumimoji="1" lang="ja-JP" altLang="en-US" sz="1300">
              <a:latin typeface="ＭＳ Ｐゴシック" panose="020B0600070205080204" pitchFamily="50" charset="-128"/>
              <a:ea typeface="ＭＳ Ｐゴシック" panose="020B0600070205080204" pitchFamily="50" charset="-128"/>
            </a:rPr>
            <a:t>人で、前年度と比較し</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人の増となった。類似団体と比べ、</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人下回っているが、引き続き適正な人員管理に努める。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79518</xdr:rowOff>
    </xdr:from>
    <xdr:to>
      <xdr:col>81</xdr:col>
      <xdr:colOff>44450</xdr:colOff>
      <xdr:row>59</xdr:row>
      <xdr:rowOff>101536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95068"/>
          <a:ext cx="8382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72279</xdr:rowOff>
    </xdr:from>
    <xdr:to>
      <xdr:col>77</xdr:col>
      <xdr:colOff>44450</xdr:colOff>
      <xdr:row>59</xdr:row>
      <xdr:rowOff>79518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878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52975</xdr:rowOff>
    </xdr:from>
    <xdr:to>
      <xdr:col>72</xdr:col>
      <xdr:colOff>203200</xdr:colOff>
      <xdr:row>59</xdr:row>
      <xdr:rowOff>72279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6852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52975</xdr:rowOff>
    </xdr:from>
    <xdr:to>
      <xdr:col>68</xdr:col>
      <xdr:colOff>152400</xdr:colOff>
      <xdr:row>59</xdr:row>
      <xdr:rowOff>85249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68525"/>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50736</xdr:rowOff>
    </xdr:from>
    <xdr:to>
      <xdr:col>81</xdr:col>
      <xdr:colOff>95250</xdr:colOff>
      <xdr:row>59</xdr:row>
      <xdr:rowOff>152336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67263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28718</xdr:rowOff>
    </xdr:from>
    <xdr:to>
      <xdr:col>77</xdr:col>
      <xdr:colOff>95250</xdr:colOff>
      <xdr:row>59</xdr:row>
      <xdr:rowOff>130318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140495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1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21479</xdr:rowOff>
    </xdr:from>
    <xdr:to>
      <xdr:col>73</xdr:col>
      <xdr:colOff>44450</xdr:colOff>
      <xdr:row>59</xdr:row>
      <xdr:rowOff>123079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133256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2175</xdr:rowOff>
    </xdr:from>
    <xdr:to>
      <xdr:col>68</xdr:col>
      <xdr:colOff>203200</xdr:colOff>
      <xdr:row>59</xdr:row>
      <xdr:rowOff>103775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113952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34449</xdr:rowOff>
    </xdr:from>
    <xdr:to>
      <xdr:col>64</xdr:col>
      <xdr:colOff>152400</xdr:colOff>
      <xdr:row>59</xdr:row>
      <xdr:rowOff>136049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146226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1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前年度と比較し</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％の減となり、類似団体と比べると</a:t>
          </a:r>
          <a:r>
            <a:rPr kumimoji="1" lang="en-US" altLang="ja-JP" sz="1400">
              <a:latin typeface="ＭＳ Ｐゴシック" panose="020B0600070205080204" pitchFamily="50" charset="-128"/>
              <a:ea typeface="ＭＳ Ｐゴシック" panose="020B0600070205080204" pitchFamily="50" charset="-128"/>
            </a:rPr>
            <a:t>1.3</a:t>
          </a:r>
          <a:r>
            <a:rPr kumimoji="1" lang="ja-JP" altLang="en-US" sz="1400">
              <a:latin typeface="ＭＳ Ｐゴシック" panose="020B0600070205080204" pitchFamily="50" charset="-128"/>
              <a:ea typeface="ＭＳ Ｐゴシック" panose="020B0600070205080204" pitchFamily="50" charset="-128"/>
            </a:rPr>
            <a:t>％下回っている。今後の事業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400">
              <a:latin typeface="ＭＳ Ｐゴシック" panose="020B0600070205080204" pitchFamily="50" charset="-128"/>
              <a:ea typeface="ＭＳ Ｐゴシック" panose="020B0600070205080204" pitchFamily="50" charset="-128"/>
            </a:rPr>
            <a:t>によっては、地方債発行額が増えることが想定されるので、辺地対策事業や過疎対策事業などの交付税措置のある地方債を主に活用しながら、実施する事業を計画的に進め、財政の健全化に努める。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を下回っており、主な要因としては、財政調整基金及び減債基金の積立てによる充当可能基金の増があげられる。今後も公債費等義務的経費の削減を中心とする行財政改革を進め、財政の健全化に努める。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％増え、類似団体と比べると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％上回っている。これは、会計年度任用職員の増加によるものである。今後は、事業の見直しや人員配置の見直しにより人件費の抑制に努める。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2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69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69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39</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物件費は前年度と比較し</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0.6</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％増えたが類似団体と比べ</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％下回っている。デマンド交通実証業務等の新たな業務が増えてきているため、事業内容を精査し、物件費の抑制に努める。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3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％上回っているが、全国平均・福島県平均ともに下回っている。要因は児童手当や乳幼児医療費の減によるものである。今後も適正な給付に努める。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％減となり、類似団体平均を３％下回った。特別会計の運営の適正化を図ることにより、普通会計の負担額を減少するように努める。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92710</xdr:rowOff>
    </xdr:from>
    <xdr:to>
      <xdr:col>82</xdr:col>
      <xdr:colOff>107950</xdr:colOff>
      <xdr:row>57</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9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92710</xdr:rowOff>
    </xdr:from>
    <xdr:to>
      <xdr:col>78</xdr:col>
      <xdr:colOff>69850</xdr:colOff>
      <xdr:row>57</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939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56</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9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115570</xdr:rowOff>
    </xdr:from>
    <xdr:to>
      <xdr:col>69</xdr:col>
      <xdr:colOff>92075</xdr:colOff>
      <xdr:row>56</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1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64770</xdr:rowOff>
    </xdr:from>
    <xdr:to>
      <xdr:col>69</xdr:col>
      <xdr:colOff>142875</xdr:colOff>
      <xdr:row>56</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％減となった。各種団体への補助金見直しは毎年行っているが、今後も補助金を交付するうえで補助基準の明確化や事業の評価、補助期間の設定などの見直しを進め、補助金の削減に努める。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19558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03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％減し類似団体と比べても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％下回っている。義教債など償還金額の大きな地方債の償還が完了し、地方債の発行額も減少しつつあるためである。今後も実施する事業を選別して地方債の発行を抑制し財政の健全化に努める。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100330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98956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％減となったが、類似団体平均と比べ３％上回った。今後も経費の削減に努める。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182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429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42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73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113440</xdr:rowOff>
    </xdr:from>
    <xdr:to>
      <xdr:col>29</xdr:col>
      <xdr:colOff>127000</xdr:colOff>
      <xdr:row>17</xdr:row>
      <xdr:rowOff>140207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5715"/>
          <a:ext cx="647700" cy="2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140207</xdr:rowOff>
    </xdr:from>
    <xdr:to>
      <xdr:col>26</xdr:col>
      <xdr:colOff>50800</xdr:colOff>
      <xdr:row>17</xdr:row>
      <xdr:rowOff>170133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2482"/>
          <a:ext cx="698500" cy="2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170133</xdr:rowOff>
    </xdr:from>
    <xdr:to>
      <xdr:col>22</xdr:col>
      <xdr:colOff>114300</xdr:colOff>
      <xdr:row>18</xdr:row>
      <xdr:rowOff>14714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2408"/>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14714</xdr:rowOff>
    </xdr:from>
    <xdr:to>
      <xdr:col>18</xdr:col>
      <xdr:colOff>177800</xdr:colOff>
      <xdr:row>18</xdr:row>
      <xdr:rowOff>38680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8439"/>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62640</xdr:rowOff>
    </xdr:from>
    <xdr:to>
      <xdr:col>29</xdr:col>
      <xdr:colOff>177800</xdr:colOff>
      <xdr:row>17</xdr:row>
      <xdr:rowOff>164240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34717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89407</xdr:rowOff>
    </xdr:from>
    <xdr:to>
      <xdr:col>26</xdr:col>
      <xdr:colOff>101600</xdr:colOff>
      <xdr:row>18</xdr:row>
      <xdr:rowOff>19557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119333</xdr:rowOff>
    </xdr:from>
    <xdr:to>
      <xdr:col>22</xdr:col>
      <xdr:colOff>165100</xdr:colOff>
      <xdr:row>18</xdr:row>
      <xdr:rowOff>49483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34260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135364</xdr:rowOff>
    </xdr:from>
    <xdr:to>
      <xdr:col>19</xdr:col>
      <xdr:colOff>38100</xdr:colOff>
      <xdr:row>18</xdr:row>
      <xdr:rowOff>65514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50291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159330</xdr:rowOff>
    </xdr:from>
    <xdr:to>
      <xdr:col>15</xdr:col>
      <xdr:colOff>101600</xdr:colOff>
      <xdr:row>18</xdr:row>
      <xdr:rowOff>89480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191008</xdr:rowOff>
    </xdr:from>
    <xdr:to>
      <xdr:col>29</xdr:col>
      <xdr:colOff>127000</xdr:colOff>
      <xdr:row>35</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1358"/>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191008</xdr:rowOff>
    </xdr:from>
    <xdr:to>
      <xdr:col>26</xdr:col>
      <xdr:colOff>50800</xdr:colOff>
      <xdr:row>35</xdr:row>
      <xdr:rowOff>236820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1358"/>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236820</xdr:rowOff>
    </xdr:from>
    <xdr:to>
      <xdr:col>22</xdr:col>
      <xdr:colOff>114300</xdr:colOff>
      <xdr:row>35</xdr:row>
      <xdr:rowOff>250718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7170"/>
          <a:ext cx="6985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250718</xdr:rowOff>
    </xdr:from>
    <xdr:to>
      <xdr:col>18</xdr:col>
      <xdr:colOff>177800</xdr:colOff>
      <xdr:row>35</xdr:row>
      <xdr:rowOff>257919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1068"/>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209245</xdr:rowOff>
    </xdr:from>
    <xdr:to>
      <xdr:col>29</xdr:col>
      <xdr:colOff>177800</xdr:colOff>
      <xdr:row>35</xdr:row>
      <xdr:rowOff>310845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181322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140208</xdr:rowOff>
    </xdr:from>
    <xdr:to>
      <xdr:col>26</xdr:col>
      <xdr:colOff>101600</xdr:colOff>
      <xdr:row>35</xdr:row>
      <xdr:rowOff>241808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226585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3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186020</xdr:rowOff>
    </xdr:from>
    <xdr:to>
      <xdr:col>22</xdr:col>
      <xdr:colOff>165100</xdr:colOff>
      <xdr:row>35</xdr:row>
      <xdr:rowOff>287620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272397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199918</xdr:rowOff>
    </xdr:from>
    <xdr:to>
      <xdr:col>19</xdr:col>
      <xdr:colOff>38100</xdr:colOff>
      <xdr:row>35</xdr:row>
      <xdr:rowOff>301518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286295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207119</xdr:rowOff>
    </xdr:from>
    <xdr:to>
      <xdr:col>15</xdr:col>
      <xdr:colOff>101600</xdr:colOff>
      <xdr:row>35</xdr:row>
      <xdr:rowOff>308719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293496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108292</xdr:rowOff>
    </xdr:from>
    <xdr:to>
      <xdr:col>24</xdr:col>
      <xdr:colOff>63500</xdr:colOff>
      <xdr:row>36</xdr:row>
      <xdr:rowOff>130644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0492"/>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130644</xdr:rowOff>
    </xdr:from>
    <xdr:to>
      <xdr:col>19</xdr:col>
      <xdr:colOff>177800</xdr:colOff>
      <xdr:row>36</xdr:row>
      <xdr:rowOff>150145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2844"/>
          <a:ext cx="8890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150145</xdr:rowOff>
    </xdr:from>
    <xdr:to>
      <xdr:col>15</xdr:col>
      <xdr:colOff>50800</xdr:colOff>
      <xdr:row>36</xdr:row>
      <xdr:rowOff>156052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2345"/>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156052</xdr:rowOff>
    </xdr:from>
    <xdr:to>
      <xdr:col>10</xdr:col>
      <xdr:colOff>114300</xdr:colOff>
      <xdr:row>37</xdr:row>
      <xdr:rowOff>69394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8252"/>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57492</xdr:rowOff>
    </xdr:from>
    <xdr:to>
      <xdr:col>24</xdr:col>
      <xdr:colOff>114300</xdr:colOff>
      <xdr:row>36</xdr:row>
      <xdr:rowOff>159092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0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79844</xdr:rowOff>
    </xdr:from>
    <xdr:to>
      <xdr:col>20</xdr:col>
      <xdr:colOff>38100</xdr:colOff>
      <xdr:row>37</xdr:row>
      <xdr:rowOff>9994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99345</xdr:rowOff>
    </xdr:from>
    <xdr:to>
      <xdr:col>15</xdr:col>
      <xdr:colOff>101600</xdr:colOff>
      <xdr:row>37</xdr:row>
      <xdr:rowOff>29495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20622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6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105252</xdr:rowOff>
    </xdr:from>
    <xdr:to>
      <xdr:col>10</xdr:col>
      <xdr:colOff>165100</xdr:colOff>
      <xdr:row>37</xdr:row>
      <xdr:rowOff>35402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26529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7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18594</xdr:rowOff>
    </xdr:from>
    <xdr:to>
      <xdr:col>6</xdr:col>
      <xdr:colOff>38100</xdr:colOff>
      <xdr:row>37</xdr:row>
      <xdr:rowOff>120194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111321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120590</xdr:rowOff>
    </xdr:from>
    <xdr:to>
      <xdr:col>24</xdr:col>
      <xdr:colOff>63500</xdr:colOff>
      <xdr:row>57</xdr:row>
      <xdr:rowOff>139672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3240"/>
          <a:ext cx="8382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139672</xdr:rowOff>
    </xdr:from>
    <xdr:to>
      <xdr:col>19</xdr:col>
      <xdr:colOff>177800</xdr:colOff>
      <xdr:row>58</xdr:row>
      <xdr:rowOff>1174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2322"/>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144475</xdr:rowOff>
    </xdr:from>
    <xdr:to>
      <xdr:col>15</xdr:col>
      <xdr:colOff>50800</xdr:colOff>
      <xdr:row>58</xdr:row>
      <xdr:rowOff>1174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17125"/>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144475</xdr:rowOff>
    </xdr:from>
    <xdr:to>
      <xdr:col>10</xdr:col>
      <xdr:colOff>114300</xdr:colOff>
      <xdr:row>58</xdr:row>
      <xdr:rowOff>3504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712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69790</xdr:rowOff>
    </xdr:from>
    <xdr:to>
      <xdr:col>24</xdr:col>
      <xdr:colOff>114300</xdr:colOff>
      <xdr:row>57</xdr:row>
      <xdr:rowOff>171390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88872</xdr:rowOff>
    </xdr:from>
    <xdr:to>
      <xdr:col>20</xdr:col>
      <xdr:colOff>38100</xdr:colOff>
      <xdr:row>58</xdr:row>
      <xdr:rowOff>19022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121824</xdr:rowOff>
    </xdr:from>
    <xdr:to>
      <xdr:col>15</xdr:col>
      <xdr:colOff>101600</xdr:colOff>
      <xdr:row>58</xdr:row>
      <xdr:rowOff>51974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43101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93675</xdr:rowOff>
    </xdr:from>
    <xdr:to>
      <xdr:col>10</xdr:col>
      <xdr:colOff>165100</xdr:colOff>
      <xdr:row>58</xdr:row>
      <xdr:rowOff>23825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124154</xdr:rowOff>
    </xdr:from>
    <xdr:to>
      <xdr:col>6</xdr:col>
      <xdr:colOff>38100</xdr:colOff>
      <xdr:row>58</xdr:row>
      <xdr:rowOff>54304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45431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59429</xdr:rowOff>
    </xdr:from>
    <xdr:to>
      <xdr:col>24</xdr:col>
      <xdr:colOff>63500</xdr:colOff>
      <xdr:row>78</xdr:row>
      <xdr:rowOff>65464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2529"/>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59429</xdr:rowOff>
    </xdr:from>
    <xdr:to>
      <xdr:col>19</xdr:col>
      <xdr:colOff>177800</xdr:colOff>
      <xdr:row>78</xdr:row>
      <xdr:rowOff>92901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2529"/>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92901</xdr:rowOff>
    </xdr:from>
    <xdr:to>
      <xdr:col>15</xdr:col>
      <xdr:colOff>50800</xdr:colOff>
      <xdr:row>78</xdr:row>
      <xdr:rowOff>114243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6001"/>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114243</xdr:rowOff>
    </xdr:from>
    <xdr:to>
      <xdr:col>10</xdr:col>
      <xdr:colOff>114300</xdr:colOff>
      <xdr:row>78</xdr:row>
      <xdr:rowOff>122272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7343"/>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14664</xdr:rowOff>
    </xdr:from>
    <xdr:to>
      <xdr:col>24</xdr:col>
      <xdr:colOff>114300</xdr:colOff>
      <xdr:row>78</xdr:row>
      <xdr:rowOff>116264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101041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8629</xdr:rowOff>
    </xdr:from>
    <xdr:to>
      <xdr:col>20</xdr:col>
      <xdr:colOff>38100</xdr:colOff>
      <xdr:row>78</xdr:row>
      <xdr:rowOff>110229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101356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42101</xdr:rowOff>
    </xdr:from>
    <xdr:to>
      <xdr:col>15</xdr:col>
      <xdr:colOff>101600</xdr:colOff>
      <xdr:row>78</xdr:row>
      <xdr:rowOff>143701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134828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63443</xdr:rowOff>
    </xdr:from>
    <xdr:to>
      <xdr:col>10</xdr:col>
      <xdr:colOff>165100</xdr:colOff>
      <xdr:row>78</xdr:row>
      <xdr:rowOff>165043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156170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71472</xdr:rowOff>
    </xdr:from>
    <xdr:to>
      <xdr:col>6</xdr:col>
      <xdr:colOff>38100</xdr:colOff>
      <xdr:row>79</xdr:row>
      <xdr:rowOff>1622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15151</xdr:rowOff>
    </xdr:from>
    <xdr:to>
      <xdr:col>24</xdr:col>
      <xdr:colOff>63500</xdr:colOff>
      <xdr:row>96</xdr:row>
      <xdr:rowOff>53152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4351"/>
          <a:ext cx="8382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53152</xdr:rowOff>
    </xdr:from>
    <xdr:to>
      <xdr:col>19</xdr:col>
      <xdr:colOff>177800</xdr:colOff>
      <xdr:row>96</xdr:row>
      <xdr:rowOff>101561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12352"/>
          <a:ext cx="889000" cy="4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95039</xdr:rowOff>
    </xdr:from>
    <xdr:to>
      <xdr:col>15</xdr:col>
      <xdr:colOff>50800</xdr:colOff>
      <xdr:row>96</xdr:row>
      <xdr:rowOff>101561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4239"/>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51552</xdr:rowOff>
    </xdr:from>
    <xdr:to>
      <xdr:col>10</xdr:col>
      <xdr:colOff>114300</xdr:colOff>
      <xdr:row>96</xdr:row>
      <xdr:rowOff>95039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10752"/>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135801</xdr:rowOff>
    </xdr:from>
    <xdr:to>
      <xdr:col>24</xdr:col>
      <xdr:colOff>114300</xdr:colOff>
      <xdr:row>96</xdr:row>
      <xdr:rowOff>65951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114228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2352</xdr:rowOff>
    </xdr:from>
    <xdr:to>
      <xdr:col>20</xdr:col>
      <xdr:colOff>38100</xdr:colOff>
      <xdr:row>96</xdr:row>
      <xdr:rowOff>103952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95079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50761</xdr:rowOff>
    </xdr:from>
    <xdr:to>
      <xdr:col>15</xdr:col>
      <xdr:colOff>101600</xdr:colOff>
      <xdr:row>96</xdr:row>
      <xdr:rowOff>152361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143488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44239</xdr:rowOff>
    </xdr:from>
    <xdr:to>
      <xdr:col>10</xdr:col>
      <xdr:colOff>165100</xdr:colOff>
      <xdr:row>96</xdr:row>
      <xdr:rowOff>145839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752</xdr:rowOff>
    </xdr:from>
    <xdr:to>
      <xdr:col>6</xdr:col>
      <xdr:colOff>38100</xdr:colOff>
      <xdr:row>96</xdr:row>
      <xdr:rowOff>102352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93479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68700</xdr:rowOff>
    </xdr:from>
    <xdr:to>
      <xdr:col>55</xdr:col>
      <xdr:colOff>0</xdr:colOff>
      <xdr:row>37</xdr:row>
      <xdr:rowOff>70122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12350"/>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60974</xdr:rowOff>
    </xdr:from>
    <xdr:to>
      <xdr:col>50</xdr:col>
      <xdr:colOff>114300</xdr:colOff>
      <xdr:row>37</xdr:row>
      <xdr:rowOff>68700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0462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26667</xdr:rowOff>
    </xdr:from>
    <xdr:to>
      <xdr:col>45</xdr:col>
      <xdr:colOff>177800</xdr:colOff>
      <xdr:row>37</xdr:row>
      <xdr:rowOff>60974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98867"/>
          <a:ext cx="889000" cy="20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26667</xdr:rowOff>
    </xdr:from>
    <xdr:to>
      <xdr:col>41</xdr:col>
      <xdr:colOff>50800</xdr:colOff>
      <xdr:row>37</xdr:row>
      <xdr:rowOff>57455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98867"/>
          <a:ext cx="889000" cy="2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19322</xdr:rowOff>
    </xdr:from>
    <xdr:to>
      <xdr:col>55</xdr:col>
      <xdr:colOff>50800</xdr:colOff>
      <xdr:row>37</xdr:row>
      <xdr:rowOff>120922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169199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17900</xdr:rowOff>
    </xdr:from>
    <xdr:to>
      <xdr:col>50</xdr:col>
      <xdr:colOff>165100</xdr:colOff>
      <xdr:row>37</xdr:row>
      <xdr:rowOff>119500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110627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10174</xdr:rowOff>
    </xdr:from>
    <xdr:to>
      <xdr:col>46</xdr:col>
      <xdr:colOff>38100</xdr:colOff>
      <xdr:row>37</xdr:row>
      <xdr:rowOff>111774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102901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4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147317</xdr:rowOff>
    </xdr:from>
    <xdr:to>
      <xdr:col>41</xdr:col>
      <xdr:colOff>101600</xdr:colOff>
      <xdr:row>36</xdr:row>
      <xdr:rowOff>77467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68594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6655</xdr:rowOff>
    </xdr:from>
    <xdr:to>
      <xdr:col>36</xdr:col>
      <xdr:colOff>165100</xdr:colOff>
      <xdr:row>37</xdr:row>
      <xdr:rowOff>108255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99382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130385</xdr:rowOff>
    </xdr:from>
    <xdr:to>
      <xdr:col>55</xdr:col>
      <xdr:colOff>0</xdr:colOff>
      <xdr:row>58</xdr:row>
      <xdr:rowOff>154019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74485"/>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130385</xdr:rowOff>
    </xdr:from>
    <xdr:to>
      <xdr:col>50</xdr:col>
      <xdr:colOff>114300</xdr:colOff>
      <xdr:row>58</xdr:row>
      <xdr:rowOff>150447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4485"/>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61775</xdr:rowOff>
    </xdr:from>
    <xdr:to>
      <xdr:col>45</xdr:col>
      <xdr:colOff>177800</xdr:colOff>
      <xdr:row>58</xdr:row>
      <xdr:rowOff>150447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05875"/>
          <a:ext cx="889000" cy="8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61775</xdr:rowOff>
    </xdr:from>
    <xdr:to>
      <xdr:col>41</xdr:col>
      <xdr:colOff>50800</xdr:colOff>
      <xdr:row>58</xdr:row>
      <xdr:rowOff>131240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05875"/>
          <a:ext cx="889000" cy="6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103219</xdr:rowOff>
    </xdr:from>
    <xdr:to>
      <xdr:col>55</xdr:col>
      <xdr:colOff>50800</xdr:colOff>
      <xdr:row>59</xdr:row>
      <xdr:rowOff>33369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18146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79585</xdr:rowOff>
    </xdr:from>
    <xdr:to>
      <xdr:col>50</xdr:col>
      <xdr:colOff>165100</xdr:colOff>
      <xdr:row>59</xdr:row>
      <xdr:rowOff>9735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1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99647</xdr:rowOff>
    </xdr:from>
    <xdr:to>
      <xdr:col>46</xdr:col>
      <xdr:colOff>38100</xdr:colOff>
      <xdr:row>59</xdr:row>
      <xdr:rowOff>29797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20924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10975</xdr:rowOff>
    </xdr:from>
    <xdr:to>
      <xdr:col>41</xdr:col>
      <xdr:colOff>101600</xdr:colOff>
      <xdr:row>58</xdr:row>
      <xdr:rowOff>112575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103702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4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80440</xdr:rowOff>
    </xdr:from>
    <xdr:to>
      <xdr:col>36</xdr:col>
      <xdr:colOff>165100</xdr:colOff>
      <xdr:row>59</xdr:row>
      <xdr:rowOff>10590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1717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92292</xdr:rowOff>
    </xdr:from>
    <xdr:to>
      <xdr:col>55</xdr:col>
      <xdr:colOff>0</xdr:colOff>
      <xdr:row>79</xdr:row>
      <xdr:rowOff>96949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6842"/>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92292</xdr:rowOff>
    </xdr:from>
    <xdr:to>
      <xdr:col>50</xdr:col>
      <xdr:colOff>114300</xdr:colOff>
      <xdr:row>79</xdr:row>
      <xdr:rowOff>97881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6842"/>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90647</xdr:rowOff>
    </xdr:from>
    <xdr:to>
      <xdr:col>45</xdr:col>
      <xdr:colOff>177800</xdr:colOff>
      <xdr:row>79</xdr:row>
      <xdr:rowOff>97881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35197"/>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84858</xdr:rowOff>
    </xdr:from>
    <xdr:to>
      <xdr:col>41</xdr:col>
      <xdr:colOff>50800</xdr:colOff>
      <xdr:row>79</xdr:row>
      <xdr:rowOff>90647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29408"/>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46149</xdr:rowOff>
    </xdr:from>
    <xdr:to>
      <xdr:col>55</xdr:col>
      <xdr:colOff>50800</xdr:colOff>
      <xdr:row>79</xdr:row>
      <xdr:rowOff>147749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132526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41492</xdr:rowOff>
    </xdr:from>
    <xdr:to>
      <xdr:col>50</xdr:col>
      <xdr:colOff>165100</xdr:colOff>
      <xdr:row>79</xdr:row>
      <xdr:rowOff>143092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134219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47081</xdr:rowOff>
    </xdr:from>
    <xdr:to>
      <xdr:col>46</xdr:col>
      <xdr:colOff>38100</xdr:colOff>
      <xdr:row>79</xdr:row>
      <xdr:rowOff>148681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139808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6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39847</xdr:rowOff>
    </xdr:from>
    <xdr:to>
      <xdr:col>41</xdr:col>
      <xdr:colOff>101600</xdr:colOff>
      <xdr:row>79</xdr:row>
      <xdr:rowOff>141447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132574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34058</xdr:rowOff>
    </xdr:from>
    <xdr:to>
      <xdr:col>36</xdr:col>
      <xdr:colOff>165100</xdr:colOff>
      <xdr:row>79</xdr:row>
      <xdr:rowOff>135658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126785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156443</xdr:rowOff>
    </xdr:from>
    <xdr:to>
      <xdr:col>55</xdr:col>
      <xdr:colOff>0</xdr:colOff>
      <xdr:row>99</xdr:row>
      <xdr:rowOff>12799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58543"/>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156443</xdr:rowOff>
    </xdr:from>
    <xdr:to>
      <xdr:col>50</xdr:col>
      <xdr:colOff>114300</xdr:colOff>
      <xdr:row>99</xdr:row>
      <xdr:rowOff>9592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58543"/>
          <a:ext cx="889000" cy="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75750</xdr:rowOff>
    </xdr:from>
    <xdr:to>
      <xdr:col>45</xdr:col>
      <xdr:colOff>177800</xdr:colOff>
      <xdr:row>99</xdr:row>
      <xdr:rowOff>9592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77850"/>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75750</xdr:rowOff>
    </xdr:from>
    <xdr:to>
      <xdr:col>41</xdr:col>
      <xdr:colOff>50800</xdr:colOff>
      <xdr:row>99</xdr:row>
      <xdr:rowOff>358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77850"/>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133449</xdr:rowOff>
    </xdr:from>
    <xdr:to>
      <xdr:col>55</xdr:col>
      <xdr:colOff>50800</xdr:colOff>
      <xdr:row>99</xdr:row>
      <xdr:rowOff>63599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48376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105643</xdr:rowOff>
    </xdr:from>
    <xdr:to>
      <xdr:col>50</xdr:col>
      <xdr:colOff>165100</xdr:colOff>
      <xdr:row>99</xdr:row>
      <xdr:rowOff>35793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26920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70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130242</xdr:rowOff>
    </xdr:from>
    <xdr:to>
      <xdr:col>46</xdr:col>
      <xdr:colOff>38100</xdr:colOff>
      <xdr:row>99</xdr:row>
      <xdr:rowOff>60392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51519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24950</xdr:rowOff>
    </xdr:from>
    <xdr:to>
      <xdr:col>41</xdr:col>
      <xdr:colOff>101600</xdr:colOff>
      <xdr:row>98</xdr:row>
      <xdr:rowOff>126550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117677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121008</xdr:rowOff>
    </xdr:from>
    <xdr:to>
      <xdr:col>36</xdr:col>
      <xdr:colOff>165100</xdr:colOff>
      <xdr:row>99</xdr:row>
      <xdr:rowOff>51158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42285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39206</xdr:rowOff>
    </xdr:from>
    <xdr:to>
      <xdr:col>85</xdr:col>
      <xdr:colOff>127000</xdr:colOff>
      <xdr:row>39</xdr:row>
      <xdr:rowOff>44397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5756"/>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168717</xdr:rowOff>
    </xdr:from>
    <xdr:to>
      <xdr:col>81</xdr:col>
      <xdr:colOff>50800</xdr:colOff>
      <xdr:row>39</xdr:row>
      <xdr:rowOff>39206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83817"/>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79413</xdr:rowOff>
    </xdr:from>
    <xdr:to>
      <xdr:col>76</xdr:col>
      <xdr:colOff>114300</xdr:colOff>
      <xdr:row>38</xdr:row>
      <xdr:rowOff>168717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94513"/>
          <a:ext cx="889000" cy="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79413</xdr:rowOff>
    </xdr:from>
    <xdr:to>
      <xdr:col>71</xdr:col>
      <xdr:colOff>177800</xdr:colOff>
      <xdr:row>38</xdr:row>
      <xdr:rowOff>153595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94513"/>
          <a:ext cx="889000" cy="7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165047</xdr:rowOff>
    </xdr:from>
    <xdr:to>
      <xdr:col>85</xdr:col>
      <xdr:colOff>177800</xdr:colOff>
      <xdr:row>39</xdr:row>
      <xdr:rowOff>95197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159856</xdr:rowOff>
    </xdr:from>
    <xdr:to>
      <xdr:col>81</xdr:col>
      <xdr:colOff>101600</xdr:colOff>
      <xdr:row>39</xdr:row>
      <xdr:rowOff>90006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81133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117917</xdr:rowOff>
    </xdr:from>
    <xdr:to>
      <xdr:col>76</xdr:col>
      <xdr:colOff>165100</xdr:colOff>
      <xdr:row>39</xdr:row>
      <xdr:rowOff>48067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64594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0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28613</xdr:rowOff>
    </xdr:from>
    <xdr:to>
      <xdr:col>72</xdr:col>
      <xdr:colOff>38100</xdr:colOff>
      <xdr:row>38</xdr:row>
      <xdr:rowOff>130213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146740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3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102795</xdr:rowOff>
    </xdr:from>
    <xdr:to>
      <xdr:col>67</xdr:col>
      <xdr:colOff>101600</xdr:colOff>
      <xdr:row>39</xdr:row>
      <xdr:rowOff>32945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49472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159593</xdr:rowOff>
    </xdr:from>
    <xdr:to>
      <xdr:col>85</xdr:col>
      <xdr:colOff>127000</xdr:colOff>
      <xdr:row>78</xdr:row>
      <xdr:rowOff>36348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61243"/>
          <a:ext cx="8382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159593</xdr:rowOff>
    </xdr:from>
    <xdr:to>
      <xdr:col>81</xdr:col>
      <xdr:colOff>50800</xdr:colOff>
      <xdr:row>77</xdr:row>
      <xdr:rowOff>166841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1243"/>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166841</xdr:rowOff>
    </xdr:from>
    <xdr:to>
      <xdr:col>76</xdr:col>
      <xdr:colOff>114300</xdr:colOff>
      <xdr:row>78</xdr:row>
      <xdr:rowOff>4804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84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4804</xdr:rowOff>
    </xdr:from>
    <xdr:to>
      <xdr:col>71</xdr:col>
      <xdr:colOff>177800</xdr:colOff>
      <xdr:row>78</xdr:row>
      <xdr:rowOff>10114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77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156998</xdr:rowOff>
    </xdr:from>
    <xdr:to>
      <xdr:col>85</xdr:col>
      <xdr:colOff>177800</xdr:colOff>
      <xdr:row>78</xdr:row>
      <xdr:rowOff>87148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71925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108793</xdr:rowOff>
    </xdr:from>
    <xdr:to>
      <xdr:col>81</xdr:col>
      <xdr:colOff>101600</xdr:colOff>
      <xdr:row>78</xdr:row>
      <xdr:rowOff>38943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30070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116041</xdr:rowOff>
    </xdr:from>
    <xdr:to>
      <xdr:col>76</xdr:col>
      <xdr:colOff>165100</xdr:colOff>
      <xdr:row>78</xdr:row>
      <xdr:rowOff>46191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37318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125454</xdr:rowOff>
    </xdr:from>
    <xdr:to>
      <xdr:col>72</xdr:col>
      <xdr:colOff>38100</xdr:colOff>
      <xdr:row>78</xdr:row>
      <xdr:rowOff>55604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46731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130764</xdr:rowOff>
    </xdr:from>
    <xdr:to>
      <xdr:col>67</xdr:col>
      <xdr:colOff>101600</xdr:colOff>
      <xdr:row>78</xdr:row>
      <xdr:rowOff>60914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52041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35244</xdr:rowOff>
    </xdr:from>
    <xdr:to>
      <xdr:col>85</xdr:col>
      <xdr:colOff>127000</xdr:colOff>
      <xdr:row>98</xdr:row>
      <xdr:rowOff>36948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37344"/>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51274</xdr:rowOff>
    </xdr:from>
    <xdr:to>
      <xdr:col>81</xdr:col>
      <xdr:colOff>50800</xdr:colOff>
      <xdr:row>98</xdr:row>
      <xdr:rowOff>35244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81924"/>
          <a:ext cx="889000" cy="1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51274</xdr:rowOff>
    </xdr:from>
    <xdr:to>
      <xdr:col>76</xdr:col>
      <xdr:colOff>114300</xdr:colOff>
      <xdr:row>98</xdr:row>
      <xdr:rowOff>32769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81924"/>
          <a:ext cx="88900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32769</xdr:rowOff>
    </xdr:from>
    <xdr:to>
      <xdr:col>71</xdr:col>
      <xdr:colOff>177800</xdr:colOff>
      <xdr:row>98</xdr:row>
      <xdr:rowOff>101695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4869"/>
          <a:ext cx="889000" cy="6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157598</xdr:rowOff>
    </xdr:from>
    <xdr:to>
      <xdr:col>85</xdr:col>
      <xdr:colOff>177800</xdr:colOff>
      <xdr:row>98</xdr:row>
      <xdr:rowOff>87748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9025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3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155894</xdr:rowOff>
    </xdr:from>
    <xdr:to>
      <xdr:col>81</xdr:col>
      <xdr:colOff>101600</xdr:colOff>
      <xdr:row>98</xdr:row>
      <xdr:rowOff>86044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102571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474</xdr:rowOff>
    </xdr:from>
    <xdr:to>
      <xdr:col>76</xdr:col>
      <xdr:colOff>165100</xdr:colOff>
      <xdr:row>97</xdr:row>
      <xdr:rowOff>102074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118601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0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153419</xdr:rowOff>
    </xdr:from>
    <xdr:to>
      <xdr:col>72</xdr:col>
      <xdr:colOff>38100</xdr:colOff>
      <xdr:row>98</xdr:row>
      <xdr:rowOff>83569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100096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50895</xdr:rowOff>
    </xdr:from>
    <xdr:to>
      <xdr:col>67</xdr:col>
      <xdr:colOff>101600</xdr:colOff>
      <xdr:row>98</xdr:row>
      <xdr:rowOff>152495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169022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102018</xdr:rowOff>
    </xdr:from>
    <xdr:to>
      <xdr:col>116</xdr:col>
      <xdr:colOff>63500</xdr:colOff>
      <xdr:row>58</xdr:row>
      <xdr:rowOff>116648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611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102018</xdr:rowOff>
    </xdr:from>
    <xdr:to>
      <xdr:col>111</xdr:col>
      <xdr:colOff>177800</xdr:colOff>
      <xdr:row>58</xdr:row>
      <xdr:rowOff>108940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6118"/>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108940</xdr:rowOff>
    </xdr:from>
    <xdr:to>
      <xdr:col>107</xdr:col>
      <xdr:colOff>50800</xdr:colOff>
      <xdr:row>58</xdr:row>
      <xdr:rowOff>118431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3040"/>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96751</xdr:rowOff>
    </xdr:from>
    <xdr:to>
      <xdr:col>102</xdr:col>
      <xdr:colOff>114300</xdr:colOff>
      <xdr:row>58</xdr:row>
      <xdr:rowOff>118431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0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65848</xdr:rowOff>
    </xdr:from>
    <xdr:to>
      <xdr:col>116</xdr:col>
      <xdr:colOff>114300</xdr:colOff>
      <xdr:row>58</xdr:row>
      <xdr:rowOff>167448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51218</xdr:rowOff>
    </xdr:from>
    <xdr:to>
      <xdr:col>112</xdr:col>
      <xdr:colOff>38100</xdr:colOff>
      <xdr:row>58</xdr:row>
      <xdr:rowOff>152818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143945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58140</xdr:rowOff>
    </xdr:from>
    <xdr:to>
      <xdr:col>107</xdr:col>
      <xdr:colOff>101600</xdr:colOff>
      <xdr:row>58</xdr:row>
      <xdr:rowOff>159740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150867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67631</xdr:rowOff>
    </xdr:from>
    <xdr:to>
      <xdr:col>102</xdr:col>
      <xdr:colOff>165100</xdr:colOff>
      <xdr:row>58</xdr:row>
      <xdr:rowOff>169231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160358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45951</xdr:rowOff>
    </xdr:from>
    <xdr:to>
      <xdr:col>98</xdr:col>
      <xdr:colOff>38100</xdr:colOff>
      <xdr:row>58</xdr:row>
      <xdr:rowOff>147551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138678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72873</xdr:rowOff>
    </xdr:from>
    <xdr:to>
      <xdr:col>116</xdr:col>
      <xdr:colOff>63500</xdr:colOff>
      <xdr:row>77</xdr:row>
      <xdr:rowOff>77040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74523"/>
          <a:ext cx="8382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56401</xdr:rowOff>
    </xdr:from>
    <xdr:to>
      <xdr:col>111</xdr:col>
      <xdr:colOff>177800</xdr:colOff>
      <xdr:row>77</xdr:row>
      <xdr:rowOff>72873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58051"/>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43901</xdr:rowOff>
    </xdr:from>
    <xdr:to>
      <xdr:col>107</xdr:col>
      <xdr:colOff>50800</xdr:colOff>
      <xdr:row>77</xdr:row>
      <xdr:rowOff>56401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5551"/>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23492</xdr:rowOff>
    </xdr:from>
    <xdr:to>
      <xdr:col>102</xdr:col>
      <xdr:colOff>114300</xdr:colOff>
      <xdr:row>77</xdr:row>
      <xdr:rowOff>43901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25142"/>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26240</xdr:rowOff>
    </xdr:from>
    <xdr:to>
      <xdr:col>116</xdr:col>
      <xdr:colOff>114300</xdr:colOff>
      <xdr:row>77</xdr:row>
      <xdr:rowOff>127840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4667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22073</xdr:rowOff>
    </xdr:from>
    <xdr:to>
      <xdr:col>112</xdr:col>
      <xdr:colOff>38100</xdr:colOff>
      <xdr:row>77</xdr:row>
      <xdr:rowOff>123673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114800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5601</xdr:rowOff>
    </xdr:from>
    <xdr:to>
      <xdr:col>107</xdr:col>
      <xdr:colOff>101600</xdr:colOff>
      <xdr:row>77</xdr:row>
      <xdr:rowOff>107201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98328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164551</xdr:rowOff>
    </xdr:from>
    <xdr:to>
      <xdr:col>102</xdr:col>
      <xdr:colOff>165100</xdr:colOff>
      <xdr:row>77</xdr:row>
      <xdr:rowOff>94701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85828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144142</xdr:rowOff>
    </xdr:from>
    <xdr:to>
      <xdr:col>98</xdr:col>
      <xdr:colOff>38100</xdr:colOff>
      <xdr:row>77</xdr:row>
      <xdr:rowOff>74292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65419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1,101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千円となっている。主な構成項目である人件費は、住民一人当たり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236,487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円となっており、令和４年度から</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220,000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円前後で推移してきており、増加傾向にある。令和元年度から比較すると</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41.7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％増加しているが類似団体平均と比べてほぼ同水準にある。職員の年齢構成が高いことが主な要因である 。また、普通建設事業費は住民一人当たり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81,208</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今後、施設の老朽化に伴う修繕費の増加や長寿命化対策等により普通建設事業費の増加が見込まれる。このため、公共施設等総合管理計画に基づき、事業の取捨選択を徹底していくことで、事業費の減少を目指すこととして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98380</xdr:rowOff>
    </xdr:from>
    <xdr:to>
      <xdr:col>24</xdr:col>
      <xdr:colOff>63500</xdr:colOff>
      <xdr:row>37</xdr:row>
      <xdr:rowOff>106534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2030"/>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98380</xdr:rowOff>
    </xdr:from>
    <xdr:to>
      <xdr:col>19</xdr:col>
      <xdr:colOff>177800</xdr:colOff>
      <xdr:row>37</xdr:row>
      <xdr:rowOff>109048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20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109048</xdr:rowOff>
    </xdr:from>
    <xdr:to>
      <xdr:col>15</xdr:col>
      <xdr:colOff>50800</xdr:colOff>
      <xdr:row>37</xdr:row>
      <xdr:rowOff>115526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69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115526</xdr:rowOff>
    </xdr:from>
    <xdr:to>
      <xdr:col>10</xdr:col>
      <xdr:colOff>114300</xdr:colOff>
      <xdr:row>37</xdr:row>
      <xdr:rowOff>125431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917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55734</xdr:rowOff>
    </xdr:from>
    <xdr:to>
      <xdr:col>24</xdr:col>
      <xdr:colOff>114300</xdr:colOff>
      <xdr:row>37</xdr:row>
      <xdr:rowOff>157334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47580</xdr:rowOff>
    </xdr:from>
    <xdr:to>
      <xdr:col>20</xdr:col>
      <xdr:colOff>38100</xdr:colOff>
      <xdr:row>37</xdr:row>
      <xdr:rowOff>149180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140308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58248</xdr:rowOff>
    </xdr:from>
    <xdr:to>
      <xdr:col>15</xdr:col>
      <xdr:colOff>101600</xdr:colOff>
      <xdr:row>37</xdr:row>
      <xdr:rowOff>159848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150975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64726</xdr:rowOff>
    </xdr:from>
    <xdr:to>
      <xdr:col>10</xdr:col>
      <xdr:colOff>165100</xdr:colOff>
      <xdr:row>37</xdr:row>
      <xdr:rowOff>166326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157453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74631</xdr:rowOff>
    </xdr:from>
    <xdr:to>
      <xdr:col>6</xdr:col>
      <xdr:colOff>38100</xdr:colOff>
      <xdr:row>38</xdr:row>
      <xdr:rowOff>4781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167359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12706</xdr:rowOff>
    </xdr:from>
    <xdr:to>
      <xdr:col>24</xdr:col>
      <xdr:colOff>63500</xdr:colOff>
      <xdr:row>57</xdr:row>
      <xdr:rowOff>32241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85356"/>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12706</xdr:rowOff>
    </xdr:from>
    <xdr:to>
      <xdr:col>19</xdr:col>
      <xdr:colOff>177800</xdr:colOff>
      <xdr:row>57</xdr:row>
      <xdr:rowOff>35366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85356"/>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166564</xdr:rowOff>
    </xdr:from>
    <xdr:to>
      <xdr:col>15</xdr:col>
      <xdr:colOff>50800</xdr:colOff>
      <xdr:row>57</xdr:row>
      <xdr:rowOff>35366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67764"/>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166564</xdr:rowOff>
    </xdr:from>
    <xdr:to>
      <xdr:col>10</xdr:col>
      <xdr:colOff>114300</xdr:colOff>
      <xdr:row>57</xdr:row>
      <xdr:rowOff>78779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67764"/>
          <a:ext cx="889000" cy="8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152891</xdr:rowOff>
    </xdr:from>
    <xdr:to>
      <xdr:col>24</xdr:col>
      <xdr:colOff>114300</xdr:colOff>
      <xdr:row>57</xdr:row>
      <xdr:rowOff>83041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133356</xdr:rowOff>
    </xdr:from>
    <xdr:to>
      <xdr:col>20</xdr:col>
      <xdr:colOff>38100</xdr:colOff>
      <xdr:row>57</xdr:row>
      <xdr:rowOff>63506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54633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2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156016</xdr:rowOff>
    </xdr:from>
    <xdr:to>
      <xdr:col>15</xdr:col>
      <xdr:colOff>101600</xdr:colOff>
      <xdr:row>57</xdr:row>
      <xdr:rowOff>86166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77293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115764</xdr:rowOff>
    </xdr:from>
    <xdr:to>
      <xdr:col>10</xdr:col>
      <xdr:colOff>165100</xdr:colOff>
      <xdr:row>57</xdr:row>
      <xdr:rowOff>45914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37041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0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27979</xdr:rowOff>
    </xdr:from>
    <xdr:to>
      <xdr:col>6</xdr:col>
      <xdr:colOff>38100</xdr:colOff>
      <xdr:row>57</xdr:row>
      <xdr:rowOff>129579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120706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125416</xdr:rowOff>
    </xdr:from>
    <xdr:to>
      <xdr:col>24</xdr:col>
      <xdr:colOff>63500</xdr:colOff>
      <xdr:row>76</xdr:row>
      <xdr:rowOff>169125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5616"/>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84573</xdr:rowOff>
    </xdr:from>
    <xdr:to>
      <xdr:col>19</xdr:col>
      <xdr:colOff>177800</xdr:colOff>
      <xdr:row>76</xdr:row>
      <xdr:rowOff>169125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14773"/>
          <a:ext cx="889000" cy="8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84573</xdr:rowOff>
    </xdr:from>
    <xdr:to>
      <xdr:col>15</xdr:col>
      <xdr:colOff>50800</xdr:colOff>
      <xdr:row>76</xdr:row>
      <xdr:rowOff>114179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14773"/>
          <a:ext cx="8890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114179</xdr:rowOff>
    </xdr:from>
    <xdr:to>
      <xdr:col>10</xdr:col>
      <xdr:colOff>114300</xdr:colOff>
      <xdr:row>76</xdr:row>
      <xdr:rowOff>168335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44379"/>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74616</xdr:rowOff>
    </xdr:from>
    <xdr:to>
      <xdr:col>24</xdr:col>
      <xdr:colOff>114300</xdr:colOff>
      <xdr:row>77</xdr:row>
      <xdr:rowOff>4766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53043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118325</xdr:rowOff>
    </xdr:from>
    <xdr:to>
      <xdr:col>20</xdr:col>
      <xdr:colOff>38100</xdr:colOff>
      <xdr:row>77</xdr:row>
      <xdr:rowOff>48475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33773</xdr:rowOff>
    </xdr:from>
    <xdr:to>
      <xdr:col>15</xdr:col>
      <xdr:colOff>101600</xdr:colOff>
      <xdr:row>76</xdr:row>
      <xdr:rowOff>135373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126500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5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63379</xdr:rowOff>
    </xdr:from>
    <xdr:to>
      <xdr:col>10</xdr:col>
      <xdr:colOff>165100</xdr:colOff>
      <xdr:row>76</xdr:row>
      <xdr:rowOff>164979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8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117535</xdr:rowOff>
    </xdr:from>
    <xdr:to>
      <xdr:col>6</xdr:col>
      <xdr:colOff>38100</xdr:colOff>
      <xdr:row>77</xdr:row>
      <xdr:rowOff>47685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4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57173</xdr:rowOff>
    </xdr:from>
    <xdr:to>
      <xdr:col>24</xdr:col>
      <xdr:colOff>63500</xdr:colOff>
      <xdr:row>98</xdr:row>
      <xdr:rowOff>71420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59273"/>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53491</xdr:rowOff>
    </xdr:from>
    <xdr:to>
      <xdr:col>19</xdr:col>
      <xdr:colOff>177800</xdr:colOff>
      <xdr:row>98</xdr:row>
      <xdr:rowOff>57173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55591"/>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27304</xdr:rowOff>
    </xdr:from>
    <xdr:to>
      <xdr:col>15</xdr:col>
      <xdr:colOff>50800</xdr:colOff>
      <xdr:row>98</xdr:row>
      <xdr:rowOff>53491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29404"/>
          <a:ext cx="8890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18924</xdr:rowOff>
    </xdr:from>
    <xdr:to>
      <xdr:col>10</xdr:col>
      <xdr:colOff>114300</xdr:colOff>
      <xdr:row>98</xdr:row>
      <xdr:rowOff>27304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21024"/>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20620</xdr:rowOff>
    </xdr:from>
    <xdr:to>
      <xdr:col>24</xdr:col>
      <xdr:colOff>114300</xdr:colOff>
      <xdr:row>98</xdr:row>
      <xdr:rowOff>122220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106997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6373</xdr:rowOff>
    </xdr:from>
    <xdr:to>
      <xdr:col>20</xdr:col>
      <xdr:colOff>38100</xdr:colOff>
      <xdr:row>98</xdr:row>
      <xdr:rowOff>107973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99100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2691</xdr:rowOff>
    </xdr:from>
    <xdr:to>
      <xdr:col>15</xdr:col>
      <xdr:colOff>101600</xdr:colOff>
      <xdr:row>98</xdr:row>
      <xdr:rowOff>104291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95418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147954</xdr:rowOff>
    </xdr:from>
    <xdr:to>
      <xdr:col>10</xdr:col>
      <xdr:colOff>165100</xdr:colOff>
      <xdr:row>98</xdr:row>
      <xdr:rowOff>78104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69231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7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139574</xdr:rowOff>
    </xdr:from>
    <xdr:to>
      <xdr:col>6</xdr:col>
      <xdr:colOff>38100</xdr:colOff>
      <xdr:row>98</xdr:row>
      <xdr:rowOff>69724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60851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95286</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183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95069</xdr:rowOff>
    </xdr:from>
    <xdr:to>
      <xdr:col>50</xdr:col>
      <xdr:colOff>114300</xdr:colOff>
      <xdr:row>39</xdr:row>
      <xdr:rowOff>95286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161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95069</xdr:rowOff>
    </xdr:from>
    <xdr:to>
      <xdr:col>45</xdr:col>
      <xdr:colOff>177800</xdr:colOff>
      <xdr:row>39</xdr:row>
      <xdr:rowOff>95177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8161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95177</xdr:rowOff>
    </xdr:from>
    <xdr:to>
      <xdr:col>41</xdr:col>
      <xdr:colOff>50800</xdr:colOff>
      <xdr:row>39</xdr:row>
      <xdr:rowOff>95286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172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44269</xdr:rowOff>
    </xdr:from>
    <xdr:to>
      <xdr:col>46</xdr:col>
      <xdr:colOff>38100</xdr:colOff>
      <xdr:row>39</xdr:row>
      <xdr:rowOff>145869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136996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44377</xdr:rowOff>
    </xdr:from>
    <xdr:to>
      <xdr:col>41</xdr:col>
      <xdr:colOff>101600</xdr:colOff>
      <xdr:row>39</xdr:row>
      <xdr:rowOff>145977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137104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44486</xdr:rowOff>
    </xdr:from>
    <xdr:to>
      <xdr:col>36</xdr:col>
      <xdr:colOff>165100</xdr:colOff>
      <xdr:row>39</xdr:row>
      <xdr:rowOff>146086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137213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131568</xdr:rowOff>
    </xdr:from>
    <xdr:to>
      <xdr:col>55</xdr:col>
      <xdr:colOff>0</xdr:colOff>
      <xdr:row>57</xdr:row>
      <xdr:rowOff>135286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4218"/>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131568</xdr:rowOff>
    </xdr:from>
    <xdr:to>
      <xdr:col>50</xdr:col>
      <xdr:colOff>114300</xdr:colOff>
      <xdr:row>57</xdr:row>
      <xdr:rowOff>136548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4218"/>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128016</xdr:rowOff>
    </xdr:from>
    <xdr:to>
      <xdr:col>45</xdr:col>
      <xdr:colOff>177800</xdr:colOff>
      <xdr:row>57</xdr:row>
      <xdr:rowOff>136548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0666"/>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128016</xdr:rowOff>
    </xdr:from>
    <xdr:to>
      <xdr:col>41</xdr:col>
      <xdr:colOff>50800</xdr:colOff>
      <xdr:row>57</xdr:row>
      <xdr:rowOff>135796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0666"/>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84486</xdr:rowOff>
    </xdr:from>
    <xdr:to>
      <xdr:col>55</xdr:col>
      <xdr:colOff>50800</xdr:colOff>
      <xdr:row>58</xdr:row>
      <xdr:rowOff>14636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80768</xdr:rowOff>
    </xdr:from>
    <xdr:to>
      <xdr:col>50</xdr:col>
      <xdr:colOff>165100</xdr:colOff>
      <xdr:row>58</xdr:row>
      <xdr:rowOff>10918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2045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85748</xdr:rowOff>
    </xdr:from>
    <xdr:to>
      <xdr:col>46</xdr:col>
      <xdr:colOff>38100</xdr:colOff>
      <xdr:row>58</xdr:row>
      <xdr:rowOff>15898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7025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77216</xdr:rowOff>
    </xdr:from>
    <xdr:to>
      <xdr:col>41</xdr:col>
      <xdr:colOff>101600</xdr:colOff>
      <xdr:row>58</xdr:row>
      <xdr:rowOff>7366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169943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84996</xdr:rowOff>
    </xdr:from>
    <xdr:to>
      <xdr:col>36</xdr:col>
      <xdr:colOff>165100</xdr:colOff>
      <xdr:row>58</xdr:row>
      <xdr:rowOff>15146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6273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5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26401</xdr:rowOff>
    </xdr:from>
    <xdr:to>
      <xdr:col>55</xdr:col>
      <xdr:colOff>0</xdr:colOff>
      <xdr:row>78</xdr:row>
      <xdr:rowOff>59950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99501"/>
          <a:ext cx="838200" cy="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26401</xdr:rowOff>
    </xdr:from>
    <xdr:to>
      <xdr:col>50</xdr:col>
      <xdr:colOff>114300</xdr:colOff>
      <xdr:row>78</xdr:row>
      <xdr:rowOff>66788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99501"/>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96239</xdr:rowOff>
    </xdr:from>
    <xdr:to>
      <xdr:col>45</xdr:col>
      <xdr:colOff>177800</xdr:colOff>
      <xdr:row>78</xdr:row>
      <xdr:rowOff>66788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97889"/>
          <a:ext cx="889000" cy="1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96239</xdr:rowOff>
    </xdr:from>
    <xdr:to>
      <xdr:col>41</xdr:col>
      <xdr:colOff>50800</xdr:colOff>
      <xdr:row>78</xdr:row>
      <xdr:rowOff>80271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97889"/>
          <a:ext cx="889000" cy="1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9150</xdr:rowOff>
    </xdr:from>
    <xdr:to>
      <xdr:col>55</xdr:col>
      <xdr:colOff>50800</xdr:colOff>
      <xdr:row>78</xdr:row>
      <xdr:rowOff>110750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159027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147051</xdr:rowOff>
    </xdr:from>
    <xdr:to>
      <xdr:col>50</xdr:col>
      <xdr:colOff>165100</xdr:colOff>
      <xdr:row>78</xdr:row>
      <xdr:rowOff>77201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68328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15988</xdr:rowOff>
    </xdr:from>
    <xdr:to>
      <xdr:col>46</xdr:col>
      <xdr:colOff>38100</xdr:colOff>
      <xdr:row>78</xdr:row>
      <xdr:rowOff>117588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108715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45439</xdr:rowOff>
    </xdr:from>
    <xdr:to>
      <xdr:col>41</xdr:col>
      <xdr:colOff>101600</xdr:colOff>
      <xdr:row>77</xdr:row>
      <xdr:rowOff>147039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163566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29471</xdr:rowOff>
    </xdr:from>
    <xdr:to>
      <xdr:col>36</xdr:col>
      <xdr:colOff>165100</xdr:colOff>
      <xdr:row>78</xdr:row>
      <xdr:rowOff>131071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122198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155608</xdr:rowOff>
    </xdr:from>
    <xdr:to>
      <xdr:col>55</xdr:col>
      <xdr:colOff>0</xdr:colOff>
      <xdr:row>98</xdr:row>
      <xdr:rowOff>166956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57708"/>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166956</xdr:rowOff>
    </xdr:from>
    <xdr:to>
      <xdr:col>50</xdr:col>
      <xdr:colOff>114300</xdr:colOff>
      <xdr:row>99</xdr:row>
      <xdr:rowOff>133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905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133</xdr:rowOff>
    </xdr:from>
    <xdr:to>
      <xdr:col>45</xdr:col>
      <xdr:colOff>177800</xdr:colOff>
      <xdr:row>99</xdr:row>
      <xdr:rowOff>20620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73683"/>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167097</xdr:rowOff>
    </xdr:from>
    <xdr:to>
      <xdr:col>41</xdr:col>
      <xdr:colOff>50800</xdr:colOff>
      <xdr:row>99</xdr:row>
      <xdr:rowOff>20620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9197"/>
          <a:ext cx="889000" cy="2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104808</xdr:rowOff>
    </xdr:from>
    <xdr:to>
      <xdr:col>55</xdr:col>
      <xdr:colOff>50800</xdr:colOff>
      <xdr:row>99</xdr:row>
      <xdr:rowOff>34958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19735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116156</xdr:rowOff>
    </xdr:from>
    <xdr:to>
      <xdr:col>50</xdr:col>
      <xdr:colOff>165100</xdr:colOff>
      <xdr:row>99</xdr:row>
      <xdr:rowOff>46306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37433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120783</xdr:rowOff>
    </xdr:from>
    <xdr:to>
      <xdr:col>46</xdr:col>
      <xdr:colOff>38100</xdr:colOff>
      <xdr:row>99</xdr:row>
      <xdr:rowOff>50933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42060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141270</xdr:rowOff>
    </xdr:from>
    <xdr:to>
      <xdr:col>41</xdr:col>
      <xdr:colOff>101600</xdr:colOff>
      <xdr:row>99</xdr:row>
      <xdr:rowOff>71420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62547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116297</xdr:rowOff>
    </xdr:from>
    <xdr:to>
      <xdr:col>36</xdr:col>
      <xdr:colOff>165100</xdr:colOff>
      <xdr:row>99</xdr:row>
      <xdr:rowOff>46447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37574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55242</xdr:rowOff>
    </xdr:from>
    <xdr:to>
      <xdr:col>85</xdr:col>
      <xdr:colOff>127000</xdr:colOff>
      <xdr:row>37</xdr:row>
      <xdr:rowOff>116100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98892"/>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116100</xdr:rowOff>
    </xdr:from>
    <xdr:to>
      <xdr:col>81</xdr:col>
      <xdr:colOff>50800</xdr:colOff>
      <xdr:row>37</xdr:row>
      <xdr:rowOff>127072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9750"/>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74805</xdr:rowOff>
    </xdr:from>
    <xdr:to>
      <xdr:col>76</xdr:col>
      <xdr:colOff>114300</xdr:colOff>
      <xdr:row>37</xdr:row>
      <xdr:rowOff>127072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18455"/>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74805</xdr:rowOff>
    </xdr:from>
    <xdr:to>
      <xdr:col>71</xdr:col>
      <xdr:colOff>177800</xdr:colOff>
      <xdr:row>37</xdr:row>
      <xdr:rowOff>129637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18455"/>
          <a:ext cx="889000" cy="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4442</xdr:rowOff>
    </xdr:from>
    <xdr:to>
      <xdr:col>85</xdr:col>
      <xdr:colOff>177800</xdr:colOff>
      <xdr:row>37</xdr:row>
      <xdr:rowOff>106042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154319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65300</xdr:rowOff>
    </xdr:from>
    <xdr:to>
      <xdr:col>81</xdr:col>
      <xdr:colOff>101600</xdr:colOff>
      <xdr:row>37</xdr:row>
      <xdr:rowOff>166900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158026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76272</xdr:rowOff>
    </xdr:from>
    <xdr:to>
      <xdr:col>76</xdr:col>
      <xdr:colOff>165100</xdr:colOff>
      <xdr:row>38</xdr:row>
      <xdr:rowOff>6422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168999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24005</xdr:rowOff>
    </xdr:from>
    <xdr:to>
      <xdr:col>72</xdr:col>
      <xdr:colOff>38100</xdr:colOff>
      <xdr:row>37</xdr:row>
      <xdr:rowOff>125605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116732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78837</xdr:rowOff>
    </xdr:from>
    <xdr:to>
      <xdr:col>67</xdr:col>
      <xdr:colOff>101600</xdr:colOff>
      <xdr:row>38</xdr:row>
      <xdr:rowOff>8987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147842</xdr:rowOff>
    </xdr:from>
    <xdr:to>
      <xdr:col>85</xdr:col>
      <xdr:colOff>127000</xdr:colOff>
      <xdr:row>57</xdr:row>
      <xdr:rowOff>164712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20492"/>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27069</xdr:rowOff>
    </xdr:from>
    <xdr:to>
      <xdr:col>81</xdr:col>
      <xdr:colOff>50800</xdr:colOff>
      <xdr:row>57</xdr:row>
      <xdr:rowOff>164712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9719"/>
          <a:ext cx="889000" cy="1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23140</xdr:rowOff>
    </xdr:from>
    <xdr:to>
      <xdr:col>76</xdr:col>
      <xdr:colOff>114300</xdr:colOff>
      <xdr:row>57</xdr:row>
      <xdr:rowOff>27069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5790"/>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23140</xdr:rowOff>
    </xdr:from>
    <xdr:to>
      <xdr:col>71</xdr:col>
      <xdr:colOff>177800</xdr:colOff>
      <xdr:row>58</xdr:row>
      <xdr:rowOff>16207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5790"/>
          <a:ext cx="8890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97042</xdr:rowOff>
    </xdr:from>
    <xdr:to>
      <xdr:col>85</xdr:col>
      <xdr:colOff>177800</xdr:colOff>
      <xdr:row>58</xdr:row>
      <xdr:rowOff>27192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75469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113912</xdr:rowOff>
    </xdr:from>
    <xdr:to>
      <xdr:col>81</xdr:col>
      <xdr:colOff>101600</xdr:colOff>
      <xdr:row>58</xdr:row>
      <xdr:rowOff>44062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35189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147719</xdr:rowOff>
    </xdr:from>
    <xdr:to>
      <xdr:col>76</xdr:col>
      <xdr:colOff>165100</xdr:colOff>
      <xdr:row>57</xdr:row>
      <xdr:rowOff>77869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94396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143790</xdr:rowOff>
    </xdr:from>
    <xdr:to>
      <xdr:col>72</xdr:col>
      <xdr:colOff>38100</xdr:colOff>
      <xdr:row>57</xdr:row>
      <xdr:rowOff>73940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90467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136857</xdr:rowOff>
    </xdr:from>
    <xdr:to>
      <xdr:col>67</xdr:col>
      <xdr:colOff>101600</xdr:colOff>
      <xdr:row>58</xdr:row>
      <xdr:rowOff>67007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58134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100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39207</xdr:rowOff>
    </xdr:from>
    <xdr:to>
      <xdr:col>85</xdr:col>
      <xdr:colOff>127000</xdr:colOff>
      <xdr:row>79</xdr:row>
      <xdr:rowOff>44397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3757"/>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168717</xdr:rowOff>
    </xdr:from>
    <xdr:to>
      <xdr:col>81</xdr:col>
      <xdr:colOff>50800</xdr:colOff>
      <xdr:row>79</xdr:row>
      <xdr:rowOff>39207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1817"/>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79414</xdr:rowOff>
    </xdr:from>
    <xdr:to>
      <xdr:col>76</xdr:col>
      <xdr:colOff>114300</xdr:colOff>
      <xdr:row>78</xdr:row>
      <xdr:rowOff>168717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52514"/>
          <a:ext cx="889000" cy="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79414</xdr:rowOff>
    </xdr:from>
    <xdr:to>
      <xdr:col>71</xdr:col>
      <xdr:colOff>177800</xdr:colOff>
      <xdr:row>78</xdr:row>
      <xdr:rowOff>153595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52514"/>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165047</xdr:rowOff>
    </xdr:from>
    <xdr:to>
      <xdr:col>85</xdr:col>
      <xdr:colOff>177800</xdr:colOff>
      <xdr:row>79</xdr:row>
      <xdr:rowOff>95197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159857</xdr:rowOff>
    </xdr:from>
    <xdr:to>
      <xdr:col>81</xdr:col>
      <xdr:colOff>101600</xdr:colOff>
      <xdr:row>79</xdr:row>
      <xdr:rowOff>90007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81134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117917</xdr:rowOff>
    </xdr:from>
    <xdr:to>
      <xdr:col>76</xdr:col>
      <xdr:colOff>165100</xdr:colOff>
      <xdr:row>79</xdr:row>
      <xdr:rowOff>48067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64594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28614</xdr:rowOff>
    </xdr:from>
    <xdr:to>
      <xdr:col>72</xdr:col>
      <xdr:colOff>38100</xdr:colOff>
      <xdr:row>78</xdr:row>
      <xdr:rowOff>130214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146741</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102795</xdr:rowOff>
    </xdr:from>
    <xdr:to>
      <xdr:col>67</xdr:col>
      <xdr:colOff>101600</xdr:colOff>
      <xdr:row>79</xdr:row>
      <xdr:rowOff>32945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49472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159593</xdr:rowOff>
    </xdr:from>
    <xdr:to>
      <xdr:col>85</xdr:col>
      <xdr:colOff>127000</xdr:colOff>
      <xdr:row>98</xdr:row>
      <xdr:rowOff>36348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90243"/>
          <a:ext cx="8382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159593</xdr:rowOff>
    </xdr:from>
    <xdr:to>
      <xdr:col>81</xdr:col>
      <xdr:colOff>50800</xdr:colOff>
      <xdr:row>97</xdr:row>
      <xdr:rowOff>166841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90243"/>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166841</xdr:rowOff>
    </xdr:from>
    <xdr:to>
      <xdr:col>76</xdr:col>
      <xdr:colOff>114300</xdr:colOff>
      <xdr:row>98</xdr:row>
      <xdr:rowOff>4804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74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4804</xdr:rowOff>
    </xdr:from>
    <xdr:to>
      <xdr:col>71</xdr:col>
      <xdr:colOff>177800</xdr:colOff>
      <xdr:row>98</xdr:row>
      <xdr:rowOff>10114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06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156998</xdr:rowOff>
    </xdr:from>
    <xdr:to>
      <xdr:col>85</xdr:col>
      <xdr:colOff>177800</xdr:colOff>
      <xdr:row>98</xdr:row>
      <xdr:rowOff>87148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71925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108793</xdr:rowOff>
    </xdr:from>
    <xdr:to>
      <xdr:col>81</xdr:col>
      <xdr:colOff>101600</xdr:colOff>
      <xdr:row>98</xdr:row>
      <xdr:rowOff>38943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30070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3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116041</xdr:rowOff>
    </xdr:from>
    <xdr:to>
      <xdr:col>76</xdr:col>
      <xdr:colOff>165100</xdr:colOff>
      <xdr:row>98</xdr:row>
      <xdr:rowOff>46191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37318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125454</xdr:rowOff>
    </xdr:from>
    <xdr:to>
      <xdr:col>72</xdr:col>
      <xdr:colOff>38100</xdr:colOff>
      <xdr:row>98</xdr:row>
      <xdr:rowOff>55604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46731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130764</xdr:rowOff>
    </xdr:from>
    <xdr:to>
      <xdr:col>67</xdr:col>
      <xdr:colOff>101600</xdr:colOff>
      <xdr:row>98</xdr:row>
      <xdr:rowOff>60914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52041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227,498</a:t>
          </a:r>
          <a:r>
            <a:rPr kumimoji="1" lang="ja-JP" altLang="en-US" sz="1300">
              <a:latin typeface="ＭＳ Ｐゴシック" panose="020B0600070205080204" pitchFamily="50" charset="-128"/>
              <a:ea typeface="ＭＳ Ｐゴシック" panose="020B0600070205080204" pitchFamily="50" charset="-128"/>
            </a:rPr>
            <a:t>円となっている。前年度に比べ</a:t>
          </a:r>
          <a:r>
            <a:rPr kumimoji="1" lang="en-US" altLang="ja-JP" sz="1300">
              <a:latin typeface="ＭＳ Ｐゴシック" panose="020B0600070205080204" pitchFamily="50" charset="-128"/>
              <a:ea typeface="ＭＳ Ｐゴシック" panose="020B0600070205080204" pitchFamily="50" charset="-128"/>
            </a:rPr>
            <a:t>22,944</a:t>
          </a:r>
          <a:r>
            <a:rPr kumimoji="1" lang="ja-JP" altLang="en-US" sz="1300">
              <a:latin typeface="ＭＳ Ｐゴシック" panose="020B0600070205080204" pitchFamily="50" charset="-128"/>
              <a:ea typeface="ＭＳ Ｐゴシック" panose="020B0600070205080204" pitchFamily="50" charset="-128"/>
            </a:rPr>
            <a:t>円増えているが、これはふくしま森林再生事業費の増が主な要因である。商工費は前年度と比較し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8,805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40,932</a:t>
          </a:r>
          <a:r>
            <a:rPr kumimoji="1" lang="ja-JP" altLang="en-US" sz="1300">
              <a:latin typeface="ＭＳ Ｐゴシック" panose="020B0600070205080204" pitchFamily="50" charset="-128"/>
              <a:ea typeface="ＭＳ Ｐゴシック" panose="020B0600070205080204" pitchFamily="50" charset="-128"/>
            </a:rPr>
            <a:t>円であった。令和４年度に実施した観光施設の水路整備工事が完了したためである。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55,973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13,311</a:t>
          </a:r>
          <a:r>
            <a:rPr kumimoji="1" lang="ja-JP" altLang="en-US" sz="1300">
              <a:latin typeface="ＭＳ Ｐゴシック" panose="020B0600070205080204" pitchFamily="50" charset="-128"/>
              <a:ea typeface="ＭＳ Ｐゴシック" panose="020B0600070205080204" pitchFamily="50" charset="-128"/>
            </a:rPr>
            <a:t>円増額となった。</a:t>
          </a:r>
          <a:r>
            <a:rPr kumimoji="0"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主な要因は、防災行政無線操作卓更新によるものである。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標準財政規模比における財政調整基金残高の割合は、財源の確保と歳出予算の精査などにより決算剰余金を中心に積み立てしたことで増加した。今後も収支の均衡を図りながら適切な財政運営に努める。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今後も各会計において、経費の削減や効率化を図り、健全な財政運営に努める。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元利償還金については、新たに償還開始した額が前年度償還金の満了に伴う減少額を下回り、</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公営企業債償還財源のための繰入金は３百万円減となった。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算入公債費等は前年度と比較し</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百万円減し、特定財源の公営住宅使用料の減少により公債費に充当できる額が減少した。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地方債の現在高は、緊急防災・減災事業や過疎対策事業、公営住宅建設事業の減少に伴い</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充当可能基金については、決算剰余金を主な財源とした積立金の増額により</a:t>
          </a:r>
          <a:r>
            <a:rPr kumimoji="1" lang="en-US" altLang="ja-JP" sz="1400">
              <a:latin typeface="ＭＳ ゴシック" pitchFamily="49" charset="-128"/>
              <a:ea typeface="ＭＳ ゴシック" pitchFamily="49" charset="-128"/>
            </a:rPr>
            <a:t>3,037</a:t>
          </a:r>
          <a:r>
            <a:rPr kumimoji="1" lang="ja-JP" altLang="en-US" sz="1400">
              <a:latin typeface="ＭＳ ゴシック" pitchFamily="49" charset="-128"/>
              <a:ea typeface="ＭＳ ゴシック" pitchFamily="49" charset="-128"/>
            </a:rPr>
            <a:t>百万円になり、確実に増えてきている。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将来負担額を上回る充当可能財源等により、将来負担比率の分子は減少傾向にある。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公有施設整備基金：公有施設の整備及び修繕等に要する資金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教育施設整備基金：義務教育施設整備に要する資金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福祉基金：高齢者等の在宅福祉の向上及び健康の保持に資する事業、高齢者等に係るボランティア活動の活発化に資する事業、高齢者の保健福祉の増進に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関する事業に要する資金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舘山公園整備推進事業基金：村民憩いの森「舘山公園」の整備に要する資金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鮫川村ふるさとづくり基金：自然環境の維持・保全及び整備に関する事業、特産品の育成及び地域産業の振興に関する事業、高齢者の生活・子育て支援する地域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づくりに関する事業、教育・歴史文化保存に関する事業に資する資金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公有施設整備基金：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施設解体事業費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百万円を積立てたため基金残高は前年度と比較し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百万円を積立てたため基金残高は前年度と比較し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福祉基金：福祉対策事業のため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舘山公園整備推進事業基金：公園管理事業のため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鮫川村ふるさとづくり基金：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特産品育成・地域産業振興事業や教育・歴史文化保存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百万円取り崩したが、ふるさとづくり寄附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今後、教育施設や公有施設の建替えや修繕等、多額の費用が見込まれるため、より一層の経費の削減に努め基金を積立てる。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また、高齢化社会により高齢者福祉に関する事業への取り崩しが想定されるため経費の削減に努め基金を積立てる。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子育て支援事業（認定こども園運営費）や指定管理業務の財源として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今後も子育て支援事業のために取り崩すことが想定されるが、その外の事業の見直しを図り、剰余金等による積立金が取崩し額と同程度となるようにすることで、大幅な基金残高の減少を抑える。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令和５年度は利子２千円を積み立てただけであったことから、基金残高の単位上、増減は生じなかった。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経済事情の変動等により、財源が不足する場合や教育施設等の建替え等により村債の償還額が多額となる年度において取崩しが予想されるため、経費の削減に努め基金を積立てる。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3652225</v>
      </c>
      <c r="BO4" s="449"/>
      <c r="BP4" s="449"/>
      <c r="BQ4" s="449"/>
      <c r="BR4" s="449"/>
      <c r="BS4" s="449"/>
      <c r="BT4" s="449"/>
      <c r="BU4" s="450"/>
      <c r="BV4" s="448">
        <v>3724361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12.1</v>
      </c>
      <c r="CU4" s="589"/>
      <c r="CV4" s="589"/>
      <c r="CW4" s="589"/>
      <c r="CX4" s="589"/>
      <c r="CY4" s="589"/>
      <c r="CZ4" s="589"/>
      <c r="DA4" s="590"/>
      <c r="DB4" s="588">
        <v>12.2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3275531</v>
      </c>
      <c r="BO5" s="420"/>
      <c r="BP5" s="420"/>
      <c r="BQ5" s="420"/>
      <c r="BR5" s="420"/>
      <c r="BS5" s="420"/>
      <c r="BT5" s="420"/>
      <c r="BU5" s="421"/>
      <c r="BV5" s="419">
        <v>3444821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81.7</v>
      </c>
      <c r="CU5" s="417"/>
      <c r="CV5" s="417"/>
      <c r="CW5" s="417"/>
      <c r="CX5" s="417"/>
      <c r="CY5" s="417"/>
      <c r="CZ5" s="417"/>
      <c r="DA5" s="418"/>
      <c r="DB5" s="416">
        <v>87.9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376694</v>
      </c>
      <c r="BO6" s="420"/>
      <c r="BP6" s="420"/>
      <c r="BQ6" s="420"/>
      <c r="BR6" s="420"/>
      <c r="BS6" s="420"/>
      <c r="BT6" s="420"/>
      <c r="BU6" s="421"/>
      <c r="BV6" s="419">
        <v>279540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v>
      </c>
      <c r="CU6" s="563"/>
      <c r="CV6" s="563"/>
      <c r="CW6" s="563"/>
      <c r="CX6" s="563"/>
      <c r="CY6" s="563"/>
      <c r="CZ6" s="563"/>
      <c r="DA6" s="564"/>
      <c r="DB6" s="562">
        <v>88.6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122163</v>
      </c>
      <c r="BO7" s="420"/>
      <c r="BP7" s="420"/>
      <c r="BQ7" s="420"/>
      <c r="BR7" s="420"/>
      <c r="BS7" s="420"/>
      <c r="BT7" s="420"/>
      <c r="BU7" s="421"/>
      <c r="BV7" s="419">
        <v>15803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2108532</v>
      </c>
      <c r="CU7" s="420"/>
      <c r="CV7" s="420"/>
      <c r="CW7" s="420"/>
      <c r="CX7" s="420"/>
      <c r="CY7" s="420"/>
      <c r="CZ7" s="420"/>
      <c r="DA7" s="421"/>
      <c r="DB7" s="419">
        <v>2158796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254531</v>
      </c>
      <c r="BO8" s="420"/>
      <c r="BP8" s="420"/>
      <c r="BQ8" s="420"/>
      <c r="BR8" s="420"/>
      <c r="BS8" s="420"/>
      <c r="BT8" s="420"/>
      <c r="BU8" s="421"/>
      <c r="BV8" s="419">
        <v>263737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0.17</v>
      </c>
      <c r="CU8" s="523"/>
      <c r="CV8" s="523"/>
      <c r="CW8" s="523"/>
      <c r="CX8" s="523"/>
      <c r="CY8" s="523"/>
      <c r="CZ8" s="523"/>
      <c r="DA8" s="524"/>
      <c r="DB8" s="522">
        <v>0.17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3049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-9206</v>
      </c>
      <c r="BO9" s="420"/>
      <c r="BP9" s="420"/>
      <c r="BQ9" s="420"/>
      <c r="BR9" s="420"/>
      <c r="BS9" s="420"/>
      <c r="BT9" s="420"/>
      <c r="BU9" s="421"/>
      <c r="BV9" s="419">
        <v>46655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3577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236417</v>
      </c>
      <c r="BO10" s="420"/>
      <c r="BP10" s="420"/>
      <c r="BQ10" s="420"/>
      <c r="BR10" s="420"/>
      <c r="BS10" s="420"/>
      <c r="BT10" s="420"/>
      <c r="BU10" s="421"/>
      <c r="BV10" s="419">
        <v>107669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2975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181600</v>
      </c>
      <c r="BO12" s="420"/>
      <c r="BP12" s="420"/>
      <c r="BQ12" s="420"/>
      <c r="BR12" s="420"/>
      <c r="BS12" s="420"/>
      <c r="BT12" s="420"/>
      <c r="BU12" s="421"/>
      <c r="BV12" s="419">
        <v>90000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2940</v>
      </c>
      <c r="S13" s="507"/>
      <c r="T13" s="507"/>
      <c r="U13" s="507"/>
      <c r="V13" s="508"/>
      <c r="W13" s="509" t="s">
        <v>131</v>
      </c>
      <c r="X13" s="405"/>
      <c r="Y13" s="405"/>
      <c r="Z13" s="405"/>
      <c r="AA13" s="405"/>
      <c r="AB13" s="406"/>
      <c r="AC13" s="372">
        <v>350</v>
      </c>
      <c r="AD13" s="373"/>
      <c r="AE13" s="373"/>
      <c r="AF13" s="373"/>
      <c r="AG13" s="374"/>
      <c r="AH13" s="372">
        <v>404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45611</v>
      </c>
      <c r="BO13" s="420"/>
      <c r="BP13" s="420"/>
      <c r="BQ13" s="420"/>
      <c r="BR13" s="420"/>
      <c r="BS13" s="420"/>
      <c r="BT13" s="420"/>
      <c r="BU13" s="421"/>
      <c r="BV13" s="419">
        <v>64324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3033</v>
      </c>
      <c r="S14" s="507"/>
      <c r="T14" s="507"/>
      <c r="U14" s="507"/>
      <c r="V14" s="508"/>
      <c r="W14" s="510"/>
      <c r="X14" s="408"/>
      <c r="Y14" s="408"/>
      <c r="Z14" s="408"/>
      <c r="AA14" s="408"/>
      <c r="AB14" s="409"/>
      <c r="AC14" s="499">
        <v>20.8</v>
      </c>
      <c r="AD14" s="500"/>
      <c r="AE14" s="500"/>
      <c r="AF14" s="500"/>
      <c r="AG14" s="501"/>
      <c r="AH14" s="499">
        <v>21.5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3009</v>
      </c>
      <c r="S15" s="507"/>
      <c r="T15" s="507"/>
      <c r="U15" s="507"/>
      <c r="V15" s="508"/>
      <c r="W15" s="509" t="s">
        <v>137</v>
      </c>
      <c r="X15" s="405"/>
      <c r="Y15" s="405"/>
      <c r="Z15" s="405"/>
      <c r="AA15" s="405"/>
      <c r="AB15" s="406"/>
      <c r="AC15" s="372">
        <v>645</v>
      </c>
      <c r="AD15" s="373"/>
      <c r="AE15" s="373"/>
      <c r="AF15" s="373"/>
      <c r="AG15" s="374"/>
      <c r="AH15" s="372">
        <v>750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347990</v>
      </c>
      <c r="BO15" s="449"/>
      <c r="BP15" s="449"/>
      <c r="BQ15" s="449"/>
      <c r="BR15" s="449"/>
      <c r="BS15" s="449"/>
      <c r="BT15" s="449"/>
      <c r="BU15" s="450"/>
      <c r="BV15" s="448">
        <v>342169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38.4</v>
      </c>
      <c r="AD16" s="500"/>
      <c r="AE16" s="500"/>
      <c r="AF16" s="500"/>
      <c r="AG16" s="501"/>
      <c r="AH16" s="499">
        <v>39.799999999999997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2029074</v>
      </c>
      <c r="BO16" s="420"/>
      <c r="BP16" s="420"/>
      <c r="BQ16" s="420"/>
      <c r="BR16" s="420"/>
      <c r="BS16" s="420"/>
      <c r="BT16" s="420"/>
      <c r="BU16" s="421"/>
      <c r="BV16" s="419">
        <v>2069952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686</v>
      </c>
      <c r="AD17" s="373"/>
      <c r="AE17" s="373"/>
      <c r="AF17" s="373"/>
      <c r="AG17" s="374"/>
      <c r="AH17" s="372">
        <v>729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419663</v>
      </c>
      <c r="BO17" s="420"/>
      <c r="BP17" s="420"/>
      <c r="BQ17" s="420"/>
      <c r="BR17" s="420"/>
      <c r="BS17" s="420"/>
      <c r="BT17" s="420"/>
      <c r="BU17" s="421"/>
      <c r="BV17" s="419">
        <v>413450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131.34</v>
      </c>
      <c r="M18" s="472"/>
      <c r="N18" s="472"/>
      <c r="O18" s="472"/>
      <c r="P18" s="472"/>
      <c r="Q18" s="472"/>
      <c r="R18" s="473"/>
      <c r="S18" s="473"/>
      <c r="T18" s="473"/>
      <c r="U18" s="473"/>
      <c r="V18" s="474"/>
      <c r="W18" s="490"/>
      <c r="X18" s="491"/>
      <c r="Y18" s="491"/>
      <c r="Z18" s="491"/>
      <c r="AA18" s="491"/>
      <c r="AB18" s="515"/>
      <c r="AC18" s="389">
        <v>40.799999999999997</v>
      </c>
      <c r="AD18" s="390"/>
      <c r="AE18" s="390"/>
      <c r="AF18" s="390"/>
      <c r="AG18" s="475"/>
      <c r="AH18" s="389">
        <v>38.700000000000003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1732824</v>
      </c>
      <c r="BO18" s="420"/>
      <c r="BP18" s="420"/>
      <c r="BQ18" s="420"/>
      <c r="BR18" s="420"/>
      <c r="BS18" s="420"/>
      <c r="BT18" s="420"/>
      <c r="BU18" s="421"/>
      <c r="BV18" s="419">
        <v>1902811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2869968</v>
      </c>
      <c r="BO19" s="420"/>
      <c r="BP19" s="420"/>
      <c r="BQ19" s="420"/>
      <c r="BR19" s="420"/>
      <c r="BS19" s="420"/>
      <c r="BT19" s="420"/>
      <c r="BU19" s="421"/>
      <c r="BV19" s="419">
        <v>2809159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1997661</v>
      </c>
      <c r="BO22" s="449"/>
      <c r="BP22" s="449"/>
      <c r="BQ22" s="449"/>
      <c r="BR22" s="449"/>
      <c r="BS22" s="449"/>
      <c r="BT22" s="449"/>
      <c r="BU22" s="450"/>
      <c r="BV22" s="448">
        <v>2128440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1954090</v>
      </c>
      <c r="BO23" s="420"/>
      <c r="BP23" s="420"/>
      <c r="BQ23" s="420"/>
      <c r="BR23" s="420"/>
      <c r="BS23" s="420"/>
      <c r="BT23" s="420"/>
      <c r="BU23" s="421"/>
      <c r="BV23" s="419">
        <v>2079410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5280</v>
      </c>
      <c r="R24" s="373"/>
      <c r="S24" s="373"/>
      <c r="T24" s="373"/>
      <c r="U24" s="373"/>
      <c r="V24" s="374"/>
      <c r="W24" s="462"/>
      <c r="X24" s="399"/>
      <c r="Y24" s="400"/>
      <c r="Z24" s="375" t="s">
        <v>162</v>
      </c>
      <c r="AA24" s="376"/>
      <c r="AB24" s="376"/>
      <c r="AC24" s="376"/>
      <c r="AD24" s="376"/>
      <c r="AE24" s="376"/>
      <c r="AF24" s="376"/>
      <c r="AG24" s="377"/>
      <c r="AH24" s="372">
        <v>56</v>
      </c>
      <c r="AI24" s="373"/>
      <c r="AJ24" s="373"/>
      <c r="AK24" s="373"/>
      <c r="AL24" s="374"/>
      <c r="AM24" s="372">
        <v>175056</v>
      </c>
      <c r="AN24" s="373"/>
      <c r="AO24" s="373"/>
      <c r="AP24" s="373"/>
      <c r="AQ24" s="373"/>
      <c r="AR24" s="374"/>
      <c r="AS24" s="372">
        <v>3126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1042056</v>
      </c>
      <c r="BO24" s="420"/>
      <c r="BP24" s="420"/>
      <c r="BQ24" s="420"/>
      <c r="BR24" s="420"/>
      <c r="BS24" s="420"/>
      <c r="BT24" s="420"/>
      <c r="BU24" s="421"/>
      <c r="BV24" s="419">
        <v>1056233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4810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99</v>
      </c>
      <c r="BO25" s="449"/>
      <c r="BP25" s="449"/>
      <c r="BQ25" s="449"/>
      <c r="BR25" s="449"/>
      <c r="BS25" s="449"/>
      <c r="BT25" s="449"/>
      <c r="BU25" s="450"/>
      <c r="BV25" s="448">
        <v>140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4550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2340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16320</v>
      </c>
      <c r="AN27" s="373"/>
      <c r="AO27" s="373"/>
      <c r="AP27" s="373"/>
      <c r="AQ27" s="373"/>
      <c r="AR27" s="374"/>
      <c r="AS27" s="372">
        <v>2720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17951</v>
      </c>
      <c r="BO27" s="454"/>
      <c r="BP27" s="454"/>
      <c r="BQ27" s="454"/>
      <c r="BR27" s="454"/>
      <c r="BS27" s="454"/>
      <c r="BT27" s="454"/>
      <c r="BU27" s="455"/>
      <c r="BV27" s="453">
        <v>17951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1760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748533</v>
      </c>
      <c r="BO28" s="449"/>
      <c r="BP28" s="449"/>
      <c r="BQ28" s="449"/>
      <c r="BR28" s="449"/>
      <c r="BS28" s="449"/>
      <c r="BT28" s="449"/>
      <c r="BU28" s="450"/>
      <c r="BV28" s="448">
        <v>693716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1610</v>
      </c>
      <c r="R29" s="373"/>
      <c r="S29" s="373"/>
      <c r="T29" s="373"/>
      <c r="U29" s="373"/>
      <c r="V29" s="374"/>
      <c r="W29" s="463"/>
      <c r="X29" s="464"/>
      <c r="Y29" s="465"/>
      <c r="Z29" s="375" t="s">
        <v>177</v>
      </c>
      <c r="AA29" s="376"/>
      <c r="AB29" s="376"/>
      <c r="AC29" s="376"/>
      <c r="AD29" s="376"/>
      <c r="AE29" s="376"/>
      <c r="AF29" s="376"/>
      <c r="AG29" s="377"/>
      <c r="AH29" s="372">
        <v>62</v>
      </c>
      <c r="AI29" s="373"/>
      <c r="AJ29" s="373"/>
      <c r="AK29" s="373"/>
      <c r="AL29" s="374"/>
      <c r="AM29" s="372">
        <v>191376</v>
      </c>
      <c r="AN29" s="373"/>
      <c r="AO29" s="373"/>
      <c r="AP29" s="373"/>
      <c r="AQ29" s="373"/>
      <c r="AR29" s="374"/>
      <c r="AS29" s="372">
        <v>3087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82605</v>
      </c>
      <c r="BO29" s="420"/>
      <c r="BP29" s="420"/>
      <c r="BQ29" s="420"/>
      <c r="BR29" s="420"/>
      <c r="BS29" s="420"/>
      <c r="BT29" s="420"/>
      <c r="BU29" s="421"/>
      <c r="BV29" s="419">
        <v>82603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1974127</v>
      </c>
      <c r="BO30" s="454"/>
      <c r="BP30" s="454"/>
      <c r="BQ30" s="454"/>
      <c r="BR30" s="454"/>
      <c r="BS30" s="454"/>
      <c r="BT30" s="454"/>
      <c r="BU30" s="455"/>
      <c r="BV30" s="453">
        <v>1858217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白河地方広域市町村圏整備組合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白河地方土地開発公社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村営バス事業特別会計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東白衛生組合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学校給食センター特別会計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tKbfBZiLPiaVXnVY6IC2LeIDK9FN4F9T3QIb2YNROTK/S3lARC+Bf8umActED3R9Izh3mfAfpb4WOUFIzwqQA==" saltValue="4vT4uU+yOXaAY6kAYp+w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282938</v>
      </c>
      <c r="S5" s="674"/>
      <c r="T5" s="674"/>
      <c r="U5" s="674"/>
      <c r="V5" s="674"/>
      <c r="W5" s="674"/>
      <c r="X5" s="674"/>
      <c r="Y5" s="702"/>
      <c r="Z5" s="715">
        <v>7.7</v>
      </c>
      <c r="AA5" s="715"/>
      <c r="AB5" s="715"/>
      <c r="AC5" s="715"/>
      <c r="AD5" s="716">
        <v>282218</v>
      </c>
      <c r="AE5" s="716"/>
      <c r="AF5" s="716"/>
      <c r="AG5" s="716"/>
      <c r="AH5" s="716"/>
      <c r="AI5" s="716"/>
      <c r="AJ5" s="716"/>
      <c r="AK5" s="716"/>
      <c r="AL5" s="703">
        <v>13.4</v>
      </c>
      <c r="AM5" s="685"/>
      <c r="AN5" s="685"/>
      <c r="AO5" s="704"/>
      <c r="AP5" s="676" t="s">
        <v>216</v>
      </c>
      <c r="AQ5" s="677"/>
      <c r="AR5" s="677"/>
      <c r="AS5" s="677"/>
      <c r="AT5" s="677"/>
      <c r="AU5" s="677"/>
      <c r="AV5" s="677"/>
      <c r="AW5" s="677"/>
      <c r="AX5" s="677"/>
      <c r="AY5" s="677"/>
      <c r="AZ5" s="677"/>
      <c r="BA5" s="677"/>
      <c r="BB5" s="677"/>
      <c r="BC5" s="677"/>
      <c r="BD5" s="677"/>
      <c r="BE5" s="677"/>
      <c r="BF5" s="678"/>
      <c r="BG5" s="621">
        <v>282857</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60747</v>
      </c>
      <c r="S6" s="622"/>
      <c r="T6" s="622"/>
      <c r="U6" s="622"/>
      <c r="V6" s="622"/>
      <c r="W6" s="622"/>
      <c r="X6" s="622"/>
      <c r="Y6" s="623"/>
      <c r="Z6" s="659">
        <v>1.7</v>
      </c>
      <c r="AA6" s="659"/>
      <c r="AB6" s="659"/>
      <c r="AC6" s="659"/>
      <c r="AD6" s="660">
        <v>60747</v>
      </c>
      <c r="AE6" s="660"/>
      <c r="AF6" s="660"/>
      <c r="AG6" s="660"/>
      <c r="AH6" s="660"/>
      <c r="AI6" s="660"/>
      <c r="AJ6" s="660"/>
      <c r="AK6" s="660"/>
      <c r="AL6" s="624">
        <v>2.9</v>
      </c>
      <c r="AM6" s="625"/>
      <c r="AN6" s="625"/>
      <c r="AO6" s="661"/>
      <c r="AP6" s="618" t="s">
        <v>221</v>
      </c>
      <c r="AQ6" s="619"/>
      <c r="AR6" s="619"/>
      <c r="AS6" s="619"/>
      <c r="AT6" s="619"/>
      <c r="AU6" s="619"/>
      <c r="AV6" s="619"/>
      <c r="AW6" s="619"/>
      <c r="AX6" s="619"/>
      <c r="AY6" s="619"/>
      <c r="AZ6" s="619"/>
      <c r="BA6" s="619"/>
      <c r="BB6" s="619"/>
      <c r="BC6" s="619"/>
      <c r="BD6" s="619"/>
      <c r="BE6" s="619"/>
      <c r="BF6" s="620"/>
      <c r="BG6" s="621">
        <v>282857</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43854</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43847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83</v>
      </c>
      <c r="S7" s="622"/>
      <c r="T7" s="622"/>
      <c r="U7" s="622"/>
      <c r="V7" s="622"/>
      <c r="W7" s="622"/>
      <c r="X7" s="622"/>
      <c r="Y7" s="623"/>
      <c r="Z7" s="659">
        <v>0</v>
      </c>
      <c r="AA7" s="659"/>
      <c r="AB7" s="659"/>
      <c r="AC7" s="659"/>
      <c r="AD7" s="660">
        <v>83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123189</v>
      </c>
      <c r="BH7" s="622"/>
      <c r="BI7" s="622"/>
      <c r="BJ7" s="622"/>
      <c r="BK7" s="622"/>
      <c r="BL7" s="622"/>
      <c r="BM7" s="622"/>
      <c r="BN7" s="623"/>
      <c r="BO7" s="659">
        <v>43.5</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856888</v>
      </c>
      <c r="CS7" s="622"/>
      <c r="CT7" s="622"/>
      <c r="CU7" s="622"/>
      <c r="CV7" s="622"/>
      <c r="CW7" s="622"/>
      <c r="CX7" s="622"/>
      <c r="CY7" s="623"/>
      <c r="CZ7" s="659">
        <v>26.2</v>
      </c>
      <c r="DA7" s="659"/>
      <c r="DB7" s="659"/>
      <c r="DC7" s="659"/>
      <c r="DD7" s="627">
        <v>16960</v>
      </c>
      <c r="DE7" s="622"/>
      <c r="DF7" s="622"/>
      <c r="DG7" s="622"/>
      <c r="DH7" s="622"/>
      <c r="DI7" s="622"/>
      <c r="DJ7" s="622"/>
      <c r="DK7" s="622"/>
      <c r="DL7" s="622"/>
      <c r="DM7" s="622"/>
      <c r="DN7" s="622"/>
      <c r="DO7" s="622"/>
      <c r="DP7" s="623"/>
      <c r="DQ7" s="627">
        <v>777317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1123</v>
      </c>
      <c r="S8" s="622"/>
      <c r="T8" s="622"/>
      <c r="U8" s="622"/>
      <c r="V8" s="622"/>
      <c r="W8" s="622"/>
      <c r="X8" s="622"/>
      <c r="Y8" s="623"/>
      <c r="Z8" s="659">
        <v>0</v>
      </c>
      <c r="AA8" s="659"/>
      <c r="AB8" s="659"/>
      <c r="AC8" s="659"/>
      <c r="AD8" s="660">
        <v>1123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4692</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676806</v>
      </c>
      <c r="CS8" s="622"/>
      <c r="CT8" s="622"/>
      <c r="CU8" s="622"/>
      <c r="CV8" s="622"/>
      <c r="CW8" s="622"/>
      <c r="CX8" s="622"/>
      <c r="CY8" s="623"/>
      <c r="CZ8" s="659">
        <v>20.7</v>
      </c>
      <c r="DA8" s="659"/>
      <c r="DB8" s="659"/>
      <c r="DC8" s="659"/>
      <c r="DD8" s="627">
        <v>87603</v>
      </c>
      <c r="DE8" s="622"/>
      <c r="DF8" s="622"/>
      <c r="DG8" s="622"/>
      <c r="DH8" s="622"/>
      <c r="DI8" s="622"/>
      <c r="DJ8" s="622"/>
      <c r="DK8" s="622"/>
      <c r="DL8" s="622"/>
      <c r="DM8" s="622"/>
      <c r="DN8" s="622"/>
      <c r="DO8" s="622"/>
      <c r="DP8" s="623"/>
      <c r="DQ8" s="627">
        <v>402815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1216</v>
      </c>
      <c r="S9" s="622"/>
      <c r="T9" s="622"/>
      <c r="U9" s="622"/>
      <c r="V9" s="622"/>
      <c r="W9" s="622"/>
      <c r="X9" s="622"/>
      <c r="Y9" s="623"/>
      <c r="Z9" s="659">
        <v>0</v>
      </c>
      <c r="AA9" s="659"/>
      <c r="AB9" s="659"/>
      <c r="AC9" s="659"/>
      <c r="AD9" s="660">
        <v>1216</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105553</v>
      </c>
      <c r="BH9" s="622"/>
      <c r="BI9" s="622"/>
      <c r="BJ9" s="622"/>
      <c r="BK9" s="622"/>
      <c r="BL9" s="622"/>
      <c r="BM9" s="622"/>
      <c r="BN9" s="623"/>
      <c r="BO9" s="659">
        <v>37.299999999999997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225630</v>
      </c>
      <c r="CS9" s="622"/>
      <c r="CT9" s="622"/>
      <c r="CU9" s="622"/>
      <c r="CV9" s="622"/>
      <c r="CW9" s="622"/>
      <c r="CX9" s="622"/>
      <c r="CY9" s="623"/>
      <c r="CZ9" s="659">
        <v>6.9</v>
      </c>
      <c r="DA9" s="659"/>
      <c r="DB9" s="659"/>
      <c r="DC9" s="659"/>
      <c r="DD9" s="627">
        <v>444</v>
      </c>
      <c r="DE9" s="622"/>
      <c r="DF9" s="622"/>
      <c r="DG9" s="622"/>
      <c r="DH9" s="622"/>
      <c r="DI9" s="622"/>
      <c r="DJ9" s="622"/>
      <c r="DK9" s="622"/>
      <c r="DL9" s="622"/>
      <c r="DM9" s="622"/>
      <c r="DN9" s="622"/>
      <c r="DO9" s="622"/>
      <c r="DP9" s="623"/>
      <c r="DQ9" s="627">
        <v>203448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4511</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74305</v>
      </c>
      <c r="S11" s="622"/>
      <c r="T11" s="622"/>
      <c r="U11" s="622"/>
      <c r="V11" s="622"/>
      <c r="W11" s="622"/>
      <c r="X11" s="622"/>
      <c r="Y11" s="623"/>
      <c r="Z11" s="624">
        <v>2</v>
      </c>
      <c r="AA11" s="625"/>
      <c r="AB11" s="625"/>
      <c r="AC11" s="626"/>
      <c r="AD11" s="627">
        <v>74305</v>
      </c>
      <c r="AE11" s="622"/>
      <c r="AF11" s="622"/>
      <c r="AG11" s="622"/>
      <c r="AH11" s="622"/>
      <c r="AI11" s="622"/>
      <c r="AJ11" s="622"/>
      <c r="AK11" s="623"/>
      <c r="AL11" s="624">
        <v>3.5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8433</v>
      </c>
      <c r="BH11" s="622"/>
      <c r="BI11" s="622"/>
      <c r="BJ11" s="622"/>
      <c r="BK11" s="622"/>
      <c r="BL11" s="622"/>
      <c r="BM11" s="622"/>
      <c r="BN11" s="623"/>
      <c r="BO11" s="659">
        <v>3</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320478</v>
      </c>
      <c r="CS11" s="622"/>
      <c r="CT11" s="622"/>
      <c r="CU11" s="622"/>
      <c r="CV11" s="622"/>
      <c r="CW11" s="622"/>
      <c r="CX11" s="622"/>
      <c r="CY11" s="623"/>
      <c r="CZ11" s="659">
        <v>9.8000000000000007</v>
      </c>
      <c r="DA11" s="659"/>
      <c r="DB11" s="659"/>
      <c r="DC11" s="659"/>
      <c r="DD11" s="627">
        <v>659</v>
      </c>
      <c r="DE11" s="622"/>
      <c r="DF11" s="622"/>
      <c r="DG11" s="622"/>
      <c r="DH11" s="622"/>
      <c r="DI11" s="622"/>
      <c r="DJ11" s="622"/>
      <c r="DK11" s="622"/>
      <c r="DL11" s="622"/>
      <c r="DM11" s="622"/>
      <c r="DN11" s="622"/>
      <c r="DO11" s="622"/>
      <c r="DP11" s="623"/>
      <c r="DQ11" s="627">
        <v>200356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139666</v>
      </c>
      <c r="BH12" s="622"/>
      <c r="BI12" s="622"/>
      <c r="BJ12" s="622"/>
      <c r="BK12" s="622"/>
      <c r="BL12" s="622"/>
      <c r="BM12" s="622"/>
      <c r="BN12" s="623"/>
      <c r="BO12" s="659">
        <v>49.4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121774</v>
      </c>
      <c r="CS12" s="622"/>
      <c r="CT12" s="622"/>
      <c r="CU12" s="622"/>
      <c r="CV12" s="622"/>
      <c r="CW12" s="622"/>
      <c r="CX12" s="622"/>
      <c r="CY12" s="623"/>
      <c r="CZ12" s="659">
        <v>3.7</v>
      </c>
      <c r="DA12" s="659"/>
      <c r="DB12" s="659"/>
      <c r="DC12" s="659"/>
      <c r="DD12" s="627">
        <v>1166</v>
      </c>
      <c r="DE12" s="622"/>
      <c r="DF12" s="622"/>
      <c r="DG12" s="622"/>
      <c r="DH12" s="622"/>
      <c r="DI12" s="622"/>
      <c r="DJ12" s="622"/>
      <c r="DK12" s="622"/>
      <c r="DL12" s="622"/>
      <c r="DM12" s="622"/>
      <c r="DN12" s="622"/>
      <c r="DO12" s="622"/>
      <c r="DP12" s="623"/>
      <c r="DQ12" s="627">
        <v>99761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131423</v>
      </c>
      <c r="BH13" s="622"/>
      <c r="BI13" s="622"/>
      <c r="BJ13" s="622"/>
      <c r="BK13" s="622"/>
      <c r="BL13" s="622"/>
      <c r="BM13" s="622"/>
      <c r="BN13" s="623"/>
      <c r="BO13" s="659">
        <v>46.4</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209017</v>
      </c>
      <c r="CS13" s="622"/>
      <c r="CT13" s="622"/>
      <c r="CU13" s="622"/>
      <c r="CV13" s="622"/>
      <c r="CW13" s="622"/>
      <c r="CX13" s="622"/>
      <c r="CY13" s="623"/>
      <c r="CZ13" s="659">
        <v>6.4</v>
      </c>
      <c r="DA13" s="659"/>
      <c r="DB13" s="659"/>
      <c r="DC13" s="659"/>
      <c r="DD13" s="627">
        <v>107064</v>
      </c>
      <c r="DE13" s="622"/>
      <c r="DF13" s="622"/>
      <c r="DG13" s="622"/>
      <c r="DH13" s="622"/>
      <c r="DI13" s="622"/>
      <c r="DJ13" s="622"/>
      <c r="DK13" s="622"/>
      <c r="DL13" s="622"/>
      <c r="DM13" s="622"/>
      <c r="DN13" s="622"/>
      <c r="DO13" s="622"/>
      <c r="DP13" s="623"/>
      <c r="DQ13" s="627">
        <v>104377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505</v>
      </c>
      <c r="S14" s="622"/>
      <c r="T14" s="622"/>
      <c r="U14" s="622"/>
      <c r="V14" s="622"/>
      <c r="W14" s="622"/>
      <c r="X14" s="622"/>
      <c r="Y14" s="623"/>
      <c r="Z14" s="659">
        <v>0</v>
      </c>
      <c r="AA14" s="659"/>
      <c r="AB14" s="659"/>
      <c r="AC14" s="659"/>
      <c r="AD14" s="660">
        <v>505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15341</v>
      </c>
      <c r="BH14" s="622"/>
      <c r="BI14" s="622"/>
      <c r="BJ14" s="622"/>
      <c r="BK14" s="622"/>
      <c r="BL14" s="622"/>
      <c r="BM14" s="622"/>
      <c r="BN14" s="623"/>
      <c r="BO14" s="659">
        <v>5.4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166520</v>
      </c>
      <c r="CS14" s="622"/>
      <c r="CT14" s="622"/>
      <c r="CU14" s="622"/>
      <c r="CV14" s="622"/>
      <c r="CW14" s="622"/>
      <c r="CX14" s="622"/>
      <c r="CY14" s="623"/>
      <c r="CZ14" s="659">
        <v>5.0999999999999996</v>
      </c>
      <c r="DA14" s="659"/>
      <c r="DB14" s="659"/>
      <c r="DC14" s="659"/>
      <c r="DD14" s="627">
        <v>5280</v>
      </c>
      <c r="DE14" s="622"/>
      <c r="DF14" s="622"/>
      <c r="DG14" s="622"/>
      <c r="DH14" s="622"/>
      <c r="DI14" s="622"/>
      <c r="DJ14" s="622"/>
      <c r="DK14" s="622"/>
      <c r="DL14" s="622"/>
      <c r="DM14" s="622"/>
      <c r="DN14" s="622"/>
      <c r="DO14" s="622"/>
      <c r="DP14" s="623"/>
      <c r="DQ14" s="627">
        <v>130571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4661</v>
      </c>
      <c r="BH15" s="622"/>
      <c r="BI15" s="622"/>
      <c r="BJ15" s="622"/>
      <c r="BK15" s="622"/>
      <c r="BL15" s="622"/>
      <c r="BM15" s="622"/>
      <c r="BN15" s="623"/>
      <c r="BO15" s="659">
        <v>1.6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374035</v>
      </c>
      <c r="CS15" s="622"/>
      <c r="CT15" s="622"/>
      <c r="CU15" s="622"/>
      <c r="CV15" s="622"/>
      <c r="CW15" s="622"/>
      <c r="CX15" s="622"/>
      <c r="CY15" s="623"/>
      <c r="CZ15" s="659">
        <v>11.4</v>
      </c>
      <c r="DA15" s="659"/>
      <c r="DB15" s="659"/>
      <c r="DC15" s="659"/>
      <c r="DD15" s="627">
        <v>22419</v>
      </c>
      <c r="DE15" s="622"/>
      <c r="DF15" s="622"/>
      <c r="DG15" s="622"/>
      <c r="DH15" s="622"/>
      <c r="DI15" s="622"/>
      <c r="DJ15" s="622"/>
      <c r="DK15" s="622"/>
      <c r="DL15" s="622"/>
      <c r="DM15" s="622"/>
      <c r="DN15" s="622"/>
      <c r="DO15" s="622"/>
      <c r="DP15" s="623"/>
      <c r="DQ15" s="627">
        <v>263686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3711</v>
      </c>
      <c r="S16" s="622"/>
      <c r="T16" s="622"/>
      <c r="U16" s="622"/>
      <c r="V16" s="622"/>
      <c r="W16" s="622"/>
      <c r="X16" s="622"/>
      <c r="Y16" s="623"/>
      <c r="Z16" s="659">
        <v>0.1</v>
      </c>
      <c r="AA16" s="659"/>
      <c r="AB16" s="659"/>
      <c r="AC16" s="659"/>
      <c r="AD16" s="660">
        <v>3711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125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125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5639</v>
      </c>
      <c r="S17" s="622"/>
      <c r="T17" s="622"/>
      <c r="U17" s="622"/>
      <c r="V17" s="622"/>
      <c r="W17" s="622"/>
      <c r="X17" s="622"/>
      <c r="Y17" s="623"/>
      <c r="Z17" s="659">
        <v>0.2</v>
      </c>
      <c r="AA17" s="659"/>
      <c r="AB17" s="659"/>
      <c r="AC17" s="659"/>
      <c r="AD17" s="660">
        <v>5639</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280404</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266971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1620</v>
      </c>
      <c r="S18" s="622"/>
      <c r="T18" s="622"/>
      <c r="U18" s="622"/>
      <c r="V18" s="622"/>
      <c r="W18" s="622"/>
      <c r="X18" s="622"/>
      <c r="Y18" s="623"/>
      <c r="Z18" s="659">
        <v>0</v>
      </c>
      <c r="AA18" s="659"/>
      <c r="AB18" s="659"/>
      <c r="AC18" s="659"/>
      <c r="AD18" s="660">
        <v>1620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1620</v>
      </c>
      <c r="S19" s="622"/>
      <c r="T19" s="622"/>
      <c r="U19" s="622"/>
      <c r="V19" s="622"/>
      <c r="W19" s="622"/>
      <c r="X19" s="622"/>
      <c r="Y19" s="623"/>
      <c r="Z19" s="659">
        <v>0</v>
      </c>
      <c r="AA19" s="659"/>
      <c r="AB19" s="659"/>
      <c r="AC19" s="659"/>
      <c r="AD19" s="660">
        <v>1620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81</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81</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3275531</v>
      </c>
      <c r="CS20" s="622"/>
      <c r="CT20" s="622"/>
      <c r="CU20" s="622"/>
      <c r="CV20" s="622"/>
      <c r="CW20" s="622"/>
      <c r="CX20" s="622"/>
      <c r="CY20" s="623"/>
      <c r="CZ20" s="659">
        <v>100</v>
      </c>
      <c r="DA20" s="659"/>
      <c r="DB20" s="659"/>
      <c r="DC20" s="659"/>
      <c r="DD20" s="627">
        <v>241595</v>
      </c>
      <c r="DE20" s="622"/>
      <c r="DF20" s="622"/>
      <c r="DG20" s="622"/>
      <c r="DH20" s="622"/>
      <c r="DI20" s="622"/>
      <c r="DJ20" s="622"/>
      <c r="DK20" s="622"/>
      <c r="DL20" s="622"/>
      <c r="DM20" s="622"/>
      <c r="DN20" s="622"/>
      <c r="DO20" s="622"/>
      <c r="DP20" s="623"/>
      <c r="DQ20" s="627">
        <v>2493274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1862514</v>
      </c>
      <c r="S21" s="622"/>
      <c r="T21" s="622"/>
      <c r="U21" s="622"/>
      <c r="V21" s="622"/>
      <c r="W21" s="622"/>
      <c r="X21" s="622"/>
      <c r="Y21" s="623"/>
      <c r="Z21" s="659">
        <v>51</v>
      </c>
      <c r="AA21" s="659"/>
      <c r="AB21" s="659"/>
      <c r="AC21" s="659"/>
      <c r="AD21" s="660">
        <v>1681084</v>
      </c>
      <c r="AE21" s="660"/>
      <c r="AF21" s="660"/>
      <c r="AG21" s="660"/>
      <c r="AH21" s="660"/>
      <c r="AI21" s="660"/>
      <c r="AJ21" s="660"/>
      <c r="AK21" s="660"/>
      <c r="AL21" s="624">
        <v>79.5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1681084</v>
      </c>
      <c r="S22" s="622"/>
      <c r="T22" s="622"/>
      <c r="U22" s="622"/>
      <c r="V22" s="622"/>
      <c r="W22" s="622"/>
      <c r="X22" s="622"/>
      <c r="Y22" s="623"/>
      <c r="Z22" s="659">
        <v>46</v>
      </c>
      <c r="AA22" s="659"/>
      <c r="AB22" s="659"/>
      <c r="AC22" s="659"/>
      <c r="AD22" s="660">
        <v>1681084</v>
      </c>
      <c r="AE22" s="660"/>
      <c r="AF22" s="660"/>
      <c r="AG22" s="660"/>
      <c r="AH22" s="660"/>
      <c r="AI22" s="660"/>
      <c r="AJ22" s="660"/>
      <c r="AK22" s="660"/>
      <c r="AL22" s="624">
        <v>79.5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172523</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8907</v>
      </c>
      <c r="S24" s="622"/>
      <c r="T24" s="622"/>
      <c r="U24" s="622"/>
      <c r="V24" s="622"/>
      <c r="W24" s="622"/>
      <c r="X24" s="622"/>
      <c r="Y24" s="623"/>
      <c r="Z24" s="659">
        <v>0.2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1196204</v>
      </c>
      <c r="CS24" s="674"/>
      <c r="CT24" s="674"/>
      <c r="CU24" s="674"/>
      <c r="CV24" s="674"/>
      <c r="CW24" s="674"/>
      <c r="CX24" s="674"/>
      <c r="CY24" s="702"/>
      <c r="CZ24" s="703">
        <v>36.5</v>
      </c>
      <c r="DA24" s="685"/>
      <c r="DB24" s="685"/>
      <c r="DC24" s="705"/>
      <c r="DD24" s="701">
        <v>1023618</v>
      </c>
      <c r="DE24" s="674"/>
      <c r="DF24" s="674"/>
      <c r="DG24" s="674"/>
      <c r="DH24" s="674"/>
      <c r="DI24" s="674"/>
      <c r="DJ24" s="674"/>
      <c r="DK24" s="702"/>
      <c r="DL24" s="701">
        <v>988580</v>
      </c>
      <c r="DM24" s="674"/>
      <c r="DN24" s="674"/>
      <c r="DO24" s="674"/>
      <c r="DP24" s="674"/>
      <c r="DQ24" s="674"/>
      <c r="DR24" s="674"/>
      <c r="DS24" s="674"/>
      <c r="DT24" s="674"/>
      <c r="DU24" s="674"/>
      <c r="DV24" s="702"/>
      <c r="DW24" s="703">
        <v>46.6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2294401</v>
      </c>
      <c r="S25" s="622"/>
      <c r="T25" s="622"/>
      <c r="U25" s="622"/>
      <c r="V25" s="622"/>
      <c r="W25" s="622"/>
      <c r="X25" s="622"/>
      <c r="Y25" s="623"/>
      <c r="Z25" s="659">
        <v>62.8</v>
      </c>
      <c r="AA25" s="659"/>
      <c r="AB25" s="659"/>
      <c r="AC25" s="659"/>
      <c r="AD25" s="660">
        <v>2112251</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703548</v>
      </c>
      <c r="CS25" s="634"/>
      <c r="CT25" s="634"/>
      <c r="CU25" s="634"/>
      <c r="CV25" s="634"/>
      <c r="CW25" s="634"/>
      <c r="CX25" s="634"/>
      <c r="CY25" s="635"/>
      <c r="CZ25" s="624">
        <v>21.5</v>
      </c>
      <c r="DA25" s="636"/>
      <c r="DB25" s="636"/>
      <c r="DC25" s="637"/>
      <c r="DD25" s="627">
        <v>674456</v>
      </c>
      <c r="DE25" s="634"/>
      <c r="DF25" s="634"/>
      <c r="DG25" s="634"/>
      <c r="DH25" s="634"/>
      <c r="DI25" s="634"/>
      <c r="DJ25" s="634"/>
      <c r="DK25" s="635"/>
      <c r="DL25" s="627">
        <v>662608</v>
      </c>
      <c r="DM25" s="634"/>
      <c r="DN25" s="634"/>
      <c r="DO25" s="634"/>
      <c r="DP25" s="634"/>
      <c r="DQ25" s="634"/>
      <c r="DR25" s="634"/>
      <c r="DS25" s="634"/>
      <c r="DT25" s="634"/>
      <c r="DU25" s="634"/>
      <c r="DV25" s="635"/>
      <c r="DW25" s="624">
        <v>31.2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464226</v>
      </c>
      <c r="CS26" s="622"/>
      <c r="CT26" s="622"/>
      <c r="CU26" s="622"/>
      <c r="CV26" s="622"/>
      <c r="CW26" s="622"/>
      <c r="CX26" s="622"/>
      <c r="CY26" s="623"/>
      <c r="CZ26" s="624">
        <v>14.2</v>
      </c>
      <c r="DA26" s="636"/>
      <c r="DB26" s="636"/>
      <c r="DC26" s="637"/>
      <c r="DD26" s="627">
        <v>441178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71347</v>
      </c>
      <c r="S27" s="622"/>
      <c r="T27" s="622"/>
      <c r="U27" s="622"/>
      <c r="V27" s="622"/>
      <c r="W27" s="622"/>
      <c r="X27" s="622"/>
      <c r="Y27" s="623"/>
      <c r="Z27" s="659">
        <v>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282938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212252</v>
      </c>
      <c r="CS27" s="634"/>
      <c r="CT27" s="634"/>
      <c r="CU27" s="634"/>
      <c r="CV27" s="634"/>
      <c r="CW27" s="634"/>
      <c r="CX27" s="634"/>
      <c r="CY27" s="635"/>
      <c r="CZ27" s="624">
        <v>6.5</v>
      </c>
      <c r="DA27" s="636"/>
      <c r="DB27" s="636"/>
      <c r="DC27" s="637"/>
      <c r="DD27" s="627">
        <v>82191</v>
      </c>
      <c r="DE27" s="634"/>
      <c r="DF27" s="634"/>
      <c r="DG27" s="634"/>
      <c r="DH27" s="634"/>
      <c r="DI27" s="634"/>
      <c r="DJ27" s="634"/>
      <c r="DK27" s="635"/>
      <c r="DL27" s="627">
        <v>59001</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25657</v>
      </c>
      <c r="S28" s="622"/>
      <c r="T28" s="622"/>
      <c r="U28" s="622"/>
      <c r="V28" s="622"/>
      <c r="W28" s="622"/>
      <c r="X28" s="622"/>
      <c r="Y28" s="623"/>
      <c r="Z28" s="659">
        <v>0.7</v>
      </c>
      <c r="AA28" s="659"/>
      <c r="AB28" s="659"/>
      <c r="AC28" s="659"/>
      <c r="AD28" s="660">
        <v>1297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280404</v>
      </c>
      <c r="CS28" s="622"/>
      <c r="CT28" s="622"/>
      <c r="CU28" s="622"/>
      <c r="CV28" s="622"/>
      <c r="CW28" s="622"/>
      <c r="CX28" s="622"/>
      <c r="CY28" s="623"/>
      <c r="CZ28" s="624">
        <v>8.6</v>
      </c>
      <c r="DA28" s="636"/>
      <c r="DB28" s="636"/>
      <c r="DC28" s="637"/>
      <c r="DD28" s="627">
        <v>266971</v>
      </c>
      <c r="DE28" s="622"/>
      <c r="DF28" s="622"/>
      <c r="DG28" s="622"/>
      <c r="DH28" s="622"/>
      <c r="DI28" s="622"/>
      <c r="DJ28" s="622"/>
      <c r="DK28" s="623"/>
      <c r="DL28" s="627">
        <v>266971</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2326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280404</v>
      </c>
      <c r="CS29" s="634"/>
      <c r="CT29" s="634"/>
      <c r="CU29" s="634"/>
      <c r="CV29" s="634"/>
      <c r="CW29" s="634"/>
      <c r="CX29" s="634"/>
      <c r="CY29" s="635"/>
      <c r="CZ29" s="624">
        <v>8.6</v>
      </c>
      <c r="DA29" s="636"/>
      <c r="DB29" s="636"/>
      <c r="DC29" s="637"/>
      <c r="DD29" s="627">
        <v>266971</v>
      </c>
      <c r="DE29" s="634"/>
      <c r="DF29" s="634"/>
      <c r="DG29" s="634"/>
      <c r="DH29" s="634"/>
      <c r="DI29" s="634"/>
      <c r="DJ29" s="634"/>
      <c r="DK29" s="635"/>
      <c r="DL29" s="627">
        <v>266971</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219465</v>
      </c>
      <c r="S30" s="622"/>
      <c r="T30" s="622"/>
      <c r="U30" s="622"/>
      <c r="V30" s="622"/>
      <c r="W30" s="622"/>
      <c r="X30" s="622"/>
      <c r="Y30" s="623"/>
      <c r="Z30" s="659">
        <v>6</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274279</v>
      </c>
      <c r="CS30" s="622"/>
      <c r="CT30" s="622"/>
      <c r="CU30" s="622"/>
      <c r="CV30" s="622"/>
      <c r="CW30" s="622"/>
      <c r="CX30" s="622"/>
      <c r="CY30" s="623"/>
      <c r="CZ30" s="624">
        <v>8.4</v>
      </c>
      <c r="DA30" s="636"/>
      <c r="DB30" s="636"/>
      <c r="DC30" s="637"/>
      <c r="DD30" s="627">
        <v>260846</v>
      </c>
      <c r="DE30" s="622"/>
      <c r="DF30" s="622"/>
      <c r="DG30" s="622"/>
      <c r="DH30" s="622"/>
      <c r="DI30" s="622"/>
      <c r="DJ30" s="622"/>
      <c r="DK30" s="623"/>
      <c r="DL30" s="627">
        <v>260846</v>
      </c>
      <c r="DM30" s="622"/>
      <c r="DN30" s="622"/>
      <c r="DO30" s="622"/>
      <c r="DP30" s="622"/>
      <c r="DQ30" s="622"/>
      <c r="DR30" s="622"/>
      <c r="DS30" s="622"/>
      <c r="DT30" s="622"/>
      <c r="DU30" s="622"/>
      <c r="DV30" s="623"/>
      <c r="DW30" s="624">
        <v>12.3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99</v>
      </c>
      <c r="BN31" s="684"/>
      <c r="BO31" s="684"/>
      <c r="BP31" s="684"/>
      <c r="BQ31" s="686"/>
      <c r="BR31" s="683">
        <v>99.5</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6125</v>
      </c>
      <c r="CS31" s="634"/>
      <c r="CT31" s="634"/>
      <c r="CU31" s="634"/>
      <c r="CV31" s="634"/>
      <c r="CW31" s="634"/>
      <c r="CX31" s="634"/>
      <c r="CY31" s="635"/>
      <c r="CZ31" s="624">
        <v>0.2</v>
      </c>
      <c r="DA31" s="636"/>
      <c r="DB31" s="636"/>
      <c r="DC31" s="637"/>
      <c r="DD31" s="627">
        <v>6125</v>
      </c>
      <c r="DE31" s="634"/>
      <c r="DF31" s="634"/>
      <c r="DG31" s="634"/>
      <c r="DH31" s="634"/>
      <c r="DI31" s="634"/>
      <c r="DJ31" s="634"/>
      <c r="DK31" s="635"/>
      <c r="DL31" s="627">
        <v>6125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272392</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98.6</v>
      </c>
      <c r="BN32" s="634"/>
      <c r="BO32" s="634"/>
      <c r="BP32" s="634"/>
      <c r="BQ32" s="657"/>
      <c r="BR32" s="692">
        <v>99.3</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22001</v>
      </c>
      <c r="S33" s="622"/>
      <c r="T33" s="622"/>
      <c r="U33" s="622"/>
      <c r="V33" s="622"/>
      <c r="W33" s="622"/>
      <c r="X33" s="622"/>
      <c r="Y33" s="623"/>
      <c r="Z33" s="659">
        <v>0.6</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99.4</v>
      </c>
      <c r="BN33" s="606"/>
      <c r="BO33" s="606"/>
      <c r="BP33" s="606"/>
      <c r="BQ33" s="669"/>
      <c r="BR33" s="682">
        <v>99.7</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1837607</v>
      </c>
      <c r="CS33" s="634"/>
      <c r="CT33" s="634"/>
      <c r="CU33" s="634"/>
      <c r="CV33" s="634"/>
      <c r="CW33" s="634"/>
      <c r="CX33" s="634"/>
      <c r="CY33" s="635"/>
      <c r="CZ33" s="624">
        <v>56.1</v>
      </c>
      <c r="DA33" s="636"/>
      <c r="DB33" s="636"/>
      <c r="DC33" s="637"/>
      <c r="DD33" s="627">
        <v>1421515</v>
      </c>
      <c r="DE33" s="634"/>
      <c r="DF33" s="634"/>
      <c r="DG33" s="634"/>
      <c r="DH33" s="634"/>
      <c r="DI33" s="634"/>
      <c r="DJ33" s="634"/>
      <c r="DK33" s="635"/>
      <c r="DL33" s="627">
        <v>744244</v>
      </c>
      <c r="DM33" s="634"/>
      <c r="DN33" s="634"/>
      <c r="DO33" s="634"/>
      <c r="DP33" s="634"/>
      <c r="DQ33" s="634"/>
      <c r="DR33" s="634"/>
      <c r="DS33" s="634"/>
      <c r="DT33" s="634"/>
      <c r="DU33" s="634"/>
      <c r="DV33" s="635"/>
      <c r="DW33" s="624">
        <v>35.1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19753</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624891</v>
      </c>
      <c r="CS34" s="622"/>
      <c r="CT34" s="622"/>
      <c r="CU34" s="622"/>
      <c r="CV34" s="622"/>
      <c r="CW34" s="622"/>
      <c r="CX34" s="622"/>
      <c r="CY34" s="623"/>
      <c r="CZ34" s="624">
        <v>19.100000000000001</v>
      </c>
      <c r="DA34" s="636"/>
      <c r="DB34" s="636"/>
      <c r="DC34" s="637"/>
      <c r="DD34" s="627">
        <v>433379</v>
      </c>
      <c r="DE34" s="622"/>
      <c r="DF34" s="622"/>
      <c r="DG34" s="622"/>
      <c r="DH34" s="622"/>
      <c r="DI34" s="622"/>
      <c r="DJ34" s="622"/>
      <c r="DK34" s="623"/>
      <c r="DL34" s="627">
        <v>307593</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256484</v>
      </c>
      <c r="S35" s="622"/>
      <c r="T35" s="622"/>
      <c r="U35" s="622"/>
      <c r="V35" s="622"/>
      <c r="W35" s="622"/>
      <c r="X35" s="622"/>
      <c r="Y35" s="623"/>
      <c r="Z35" s="659">
        <v>7</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48304</v>
      </c>
      <c r="CS35" s="634"/>
      <c r="CT35" s="634"/>
      <c r="CU35" s="634"/>
      <c r="CV35" s="634"/>
      <c r="CW35" s="634"/>
      <c r="CX35" s="634"/>
      <c r="CY35" s="635"/>
      <c r="CZ35" s="624">
        <v>1.5</v>
      </c>
      <c r="DA35" s="636"/>
      <c r="DB35" s="636"/>
      <c r="DC35" s="637"/>
      <c r="DD35" s="627">
        <v>37906</v>
      </c>
      <c r="DE35" s="634"/>
      <c r="DF35" s="634"/>
      <c r="DG35" s="634"/>
      <c r="DH35" s="634"/>
      <c r="DI35" s="634"/>
      <c r="DJ35" s="634"/>
      <c r="DK35" s="635"/>
      <c r="DL35" s="627">
        <v>37906</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279541</v>
      </c>
      <c r="S36" s="622"/>
      <c r="T36" s="622"/>
      <c r="U36" s="622"/>
      <c r="V36" s="622"/>
      <c r="W36" s="622"/>
      <c r="X36" s="622"/>
      <c r="Y36" s="623"/>
      <c r="Z36" s="659">
        <v>7.7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242303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6805</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495410</v>
      </c>
      <c r="CS36" s="622"/>
      <c r="CT36" s="622"/>
      <c r="CU36" s="622"/>
      <c r="CV36" s="622"/>
      <c r="CW36" s="622"/>
      <c r="CX36" s="622"/>
      <c r="CY36" s="623"/>
      <c r="CZ36" s="624">
        <v>15.1</v>
      </c>
      <c r="DA36" s="636"/>
      <c r="DB36" s="636"/>
      <c r="DC36" s="637"/>
      <c r="DD36" s="627">
        <v>336816</v>
      </c>
      <c r="DE36" s="622"/>
      <c r="DF36" s="622"/>
      <c r="DG36" s="622"/>
      <c r="DH36" s="622"/>
      <c r="DI36" s="622"/>
      <c r="DJ36" s="622"/>
      <c r="DK36" s="623"/>
      <c r="DL36" s="627">
        <v>279241</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45358</v>
      </c>
      <c r="S37" s="622"/>
      <c r="T37" s="622"/>
      <c r="U37" s="622"/>
      <c r="V37" s="622"/>
      <c r="W37" s="622"/>
      <c r="X37" s="622"/>
      <c r="Y37" s="623"/>
      <c r="Z37" s="659">
        <v>1.2</v>
      </c>
      <c r="AA37" s="659"/>
      <c r="AB37" s="659"/>
      <c r="AC37" s="659"/>
      <c r="AD37" s="660">
        <v>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48798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10693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193283</v>
      </c>
      <c r="CS37" s="634"/>
      <c r="CT37" s="634"/>
      <c r="CU37" s="634"/>
      <c r="CV37" s="634"/>
      <c r="CW37" s="634"/>
      <c r="CX37" s="634"/>
      <c r="CY37" s="635"/>
      <c r="CZ37" s="624">
        <v>5.9</v>
      </c>
      <c r="DA37" s="636"/>
      <c r="DB37" s="636"/>
      <c r="DC37" s="637"/>
      <c r="DD37" s="627">
        <v>192907</v>
      </c>
      <c r="DE37" s="634"/>
      <c r="DF37" s="634"/>
      <c r="DG37" s="634"/>
      <c r="DH37" s="634"/>
      <c r="DI37" s="634"/>
      <c r="DJ37" s="634"/>
      <c r="DK37" s="635"/>
      <c r="DL37" s="627">
        <v>192907</v>
      </c>
      <c r="DM37" s="634"/>
      <c r="DN37" s="634"/>
      <c r="DO37" s="634"/>
      <c r="DP37" s="634"/>
      <c r="DQ37" s="634"/>
      <c r="DR37" s="634"/>
      <c r="DS37" s="634"/>
      <c r="DT37" s="634"/>
      <c r="DU37" s="634"/>
      <c r="DV37" s="635"/>
      <c r="DW37" s="624">
        <v>9.1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143500</v>
      </c>
      <c r="S38" s="622"/>
      <c r="T38" s="622"/>
      <c r="U38" s="622"/>
      <c r="V38" s="622"/>
      <c r="W38" s="622"/>
      <c r="X38" s="622"/>
      <c r="Y38" s="623"/>
      <c r="Z38" s="659">
        <v>3.9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26466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242303</v>
      </c>
      <c r="CS38" s="622"/>
      <c r="CT38" s="622"/>
      <c r="CU38" s="622"/>
      <c r="CV38" s="622"/>
      <c r="CW38" s="622"/>
      <c r="CX38" s="622"/>
      <c r="CY38" s="623"/>
      <c r="CZ38" s="624">
        <v>7.4</v>
      </c>
      <c r="DA38" s="636"/>
      <c r="DB38" s="636"/>
      <c r="DC38" s="637"/>
      <c r="DD38" s="627">
        <v>218314</v>
      </c>
      <c r="DE38" s="622"/>
      <c r="DF38" s="622"/>
      <c r="DG38" s="622"/>
      <c r="DH38" s="622"/>
      <c r="DI38" s="622"/>
      <c r="DJ38" s="622"/>
      <c r="DK38" s="623"/>
      <c r="DL38" s="627">
        <v>119504</v>
      </c>
      <c r="DM38" s="622"/>
      <c r="DN38" s="622"/>
      <c r="DO38" s="622"/>
      <c r="DP38" s="622"/>
      <c r="DQ38" s="622"/>
      <c r="DR38" s="622"/>
      <c r="DS38" s="622"/>
      <c r="DT38" s="622"/>
      <c r="DU38" s="622"/>
      <c r="DV38" s="623"/>
      <c r="DW38" s="624">
        <v>5.6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754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419199</v>
      </c>
      <c r="CS39" s="634"/>
      <c r="CT39" s="634"/>
      <c r="CU39" s="634"/>
      <c r="CV39" s="634"/>
      <c r="CW39" s="634"/>
      <c r="CX39" s="634"/>
      <c r="CY39" s="635"/>
      <c r="CZ39" s="624">
        <v>12.8</v>
      </c>
      <c r="DA39" s="636"/>
      <c r="DB39" s="636"/>
      <c r="DC39" s="637"/>
      <c r="DD39" s="627">
        <v>395100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7700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7500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3652225</v>
      </c>
      <c r="S41" s="646"/>
      <c r="T41" s="646"/>
      <c r="U41" s="646"/>
      <c r="V41" s="646"/>
      <c r="W41" s="646"/>
      <c r="X41" s="646"/>
      <c r="Y41" s="649"/>
      <c r="Z41" s="650">
        <v>100</v>
      </c>
      <c r="AA41" s="650"/>
      <c r="AB41" s="650"/>
      <c r="AC41" s="650"/>
      <c r="AD41" s="651">
        <v>2113554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37181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129858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241720</v>
      </c>
      <c r="CS42" s="634"/>
      <c r="CT42" s="634"/>
      <c r="CU42" s="634"/>
      <c r="CV42" s="634"/>
      <c r="CW42" s="634"/>
      <c r="CX42" s="634"/>
      <c r="CY42" s="635"/>
      <c r="CZ42" s="624">
        <v>7.4</v>
      </c>
      <c r="DA42" s="636"/>
      <c r="DB42" s="636"/>
      <c r="DC42" s="637"/>
      <c r="DD42" s="627">
        <v>48141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241595</v>
      </c>
      <c r="CS44" s="622"/>
      <c r="CT44" s="622"/>
      <c r="CU44" s="622"/>
      <c r="CV44" s="622"/>
      <c r="CW44" s="622"/>
      <c r="CX44" s="622"/>
      <c r="CY44" s="623"/>
      <c r="CZ44" s="624">
        <v>7.4</v>
      </c>
      <c r="DA44" s="625"/>
      <c r="DB44" s="625"/>
      <c r="DC44" s="626"/>
      <c r="DD44" s="627">
        <v>48016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158620</v>
      </c>
      <c r="CS45" s="634"/>
      <c r="CT45" s="634"/>
      <c r="CU45" s="634"/>
      <c r="CV45" s="634"/>
      <c r="CW45" s="634"/>
      <c r="CX45" s="634"/>
      <c r="CY45" s="635"/>
      <c r="CZ45" s="624">
        <v>4.8</v>
      </c>
      <c r="DA45" s="636"/>
      <c r="DB45" s="636"/>
      <c r="DC45" s="637"/>
      <c r="DD45" s="627">
        <v>17014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82975</v>
      </c>
      <c r="CS46" s="622"/>
      <c r="CT46" s="622"/>
      <c r="CU46" s="622"/>
      <c r="CV46" s="622"/>
      <c r="CW46" s="622"/>
      <c r="CX46" s="622"/>
      <c r="CY46" s="623"/>
      <c r="CZ46" s="624">
        <v>2.5</v>
      </c>
      <c r="DA46" s="625"/>
      <c r="DB46" s="625"/>
      <c r="DC46" s="626"/>
      <c r="DD46" s="627">
        <v>31002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125</v>
      </c>
      <c r="CS47" s="634"/>
      <c r="CT47" s="634"/>
      <c r="CU47" s="634"/>
      <c r="CV47" s="634"/>
      <c r="CW47" s="634"/>
      <c r="CX47" s="634"/>
      <c r="CY47" s="635"/>
      <c r="CZ47" s="624">
        <v>0</v>
      </c>
      <c r="DA47" s="636"/>
      <c r="DB47" s="636"/>
      <c r="DC47" s="637"/>
      <c r="DD47" s="627">
        <v>125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3275531</v>
      </c>
      <c r="CS49" s="606"/>
      <c r="CT49" s="606"/>
      <c r="CU49" s="606"/>
      <c r="CV49" s="606"/>
      <c r="CW49" s="606"/>
      <c r="CX49" s="606"/>
      <c r="CY49" s="607"/>
      <c r="CZ49" s="608">
        <v>100</v>
      </c>
      <c r="DA49" s="609"/>
      <c r="DB49" s="609"/>
      <c r="DC49" s="610"/>
      <c r="DD49" s="611">
        <v>2493274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qwoDFJg75b2YQSRQCsT2fsTZAKGBFJ6Rd6I7GHSLLl4MiFv30VidAgCEmc2Fw/7f3bBbkRQhf0c6WKcmyhWDw==" saltValue="jqGBzJxvC8NZsLSo7vGZ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3" zoomScale="70" zoomScaleNormal="25" zoomScaleSheetLayoutView="70" workbookViewId="0">
      <selection activeCell="AU88" sqref="AU88:AY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3585</v>
      </c>
      <c r="R7" s="1103"/>
      <c r="S7" s="1103"/>
      <c r="T7" s="1103"/>
      <c r="U7" s="1103"/>
      <c r="V7" s="1103">
        <v>3215</v>
      </c>
      <c r="W7" s="1103"/>
      <c r="X7" s="1103"/>
      <c r="Y7" s="1103"/>
      <c r="Z7" s="1103"/>
      <c r="AA7" s="1103">
        <v>370</v>
      </c>
      <c r="AB7" s="1103"/>
      <c r="AC7" s="1103"/>
      <c r="AD7" s="1103"/>
      <c r="AE7" s="1104"/>
      <c r="AF7" s="1105">
        <v>248</v>
      </c>
      <c r="AG7" s="1106"/>
      <c r="AH7" s="1106"/>
      <c r="AI7" s="1106"/>
      <c r="AJ7" s="1107"/>
      <c r="AK7" s="1108">
        <v>256</v>
      </c>
      <c r="AL7" s="1109"/>
      <c r="AM7" s="1109"/>
      <c r="AN7" s="1109"/>
      <c r="AO7" s="1109"/>
      <c r="AP7" s="1109">
        <v>1998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-921</v>
      </c>
      <c r="CI7" s="1097"/>
      <c r="CJ7" s="1097"/>
      <c r="CK7" s="1097"/>
      <c r="CL7" s="1098"/>
      <c r="CM7" s="1096">
        <v>67</v>
      </c>
      <c r="CN7" s="1097"/>
      <c r="CO7" s="1097"/>
      <c r="CP7" s="1097"/>
      <c r="CQ7" s="1098"/>
      <c r="CR7" s="1096">
        <v>650</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19</v>
      </c>
      <c r="R8" s="1039"/>
      <c r="S8" s="1039"/>
      <c r="T8" s="1039"/>
      <c r="U8" s="1039"/>
      <c r="V8" s="1039">
        <v>16</v>
      </c>
      <c r="W8" s="1039"/>
      <c r="X8" s="1039"/>
      <c r="Y8" s="1039"/>
      <c r="Z8" s="1039"/>
      <c r="AA8" s="1039">
        <v>3</v>
      </c>
      <c r="AB8" s="1039"/>
      <c r="AC8" s="1039"/>
      <c r="AD8" s="1039"/>
      <c r="AE8" s="1040"/>
      <c r="AF8" s="1035">
        <v>3</v>
      </c>
      <c r="AG8" s="1036"/>
      <c r="AH8" s="1036"/>
      <c r="AI8" s="1036"/>
      <c r="AJ8" s="1037"/>
      <c r="AK8" s="1080">
        <v>18</v>
      </c>
      <c r="AL8" s="1081"/>
      <c r="AM8" s="1081"/>
      <c r="AN8" s="1081"/>
      <c r="AO8" s="1081"/>
      <c r="AP8" s="1081" t="s">
        <v>562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105</v>
      </c>
      <c r="R9" s="1039"/>
      <c r="S9" s="1039"/>
      <c r="T9" s="1039"/>
      <c r="U9" s="1039"/>
      <c r="V9" s="1039">
        <v>101</v>
      </c>
      <c r="W9" s="1039"/>
      <c r="X9" s="1039"/>
      <c r="Y9" s="1039"/>
      <c r="Z9" s="1039"/>
      <c r="AA9" s="1039">
        <v>4</v>
      </c>
      <c r="AB9" s="1039"/>
      <c r="AC9" s="1039"/>
      <c r="AD9" s="1039"/>
      <c r="AE9" s="1040"/>
      <c r="AF9" s="1035">
        <v>4</v>
      </c>
      <c r="AG9" s="1036"/>
      <c r="AH9" s="1036"/>
      <c r="AI9" s="1036"/>
      <c r="AJ9" s="1037"/>
      <c r="AK9" s="1080">
        <v>35</v>
      </c>
      <c r="AL9" s="1081"/>
      <c r="AM9" s="1081"/>
      <c r="AN9" s="1081"/>
      <c r="AO9" s="1081"/>
      <c r="AP9" s="1081" t="s">
        <v>562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3709</v>
      </c>
      <c r="R23" s="1061"/>
      <c r="S23" s="1061"/>
      <c r="T23" s="1061"/>
      <c r="U23" s="1061"/>
      <c r="V23" s="1061">
        <v>3332</v>
      </c>
      <c r="W23" s="1061"/>
      <c r="X23" s="1061"/>
      <c r="Y23" s="1061"/>
      <c r="Z23" s="1061"/>
      <c r="AA23" s="1061">
        <v>377</v>
      </c>
      <c r="AB23" s="1061"/>
      <c r="AC23" s="1061"/>
      <c r="AD23" s="1061"/>
      <c r="AE23" s="1068"/>
      <c r="AF23" s="1069">
        <v>255</v>
      </c>
      <c r="AG23" s="1061"/>
      <c r="AH23" s="1061"/>
      <c r="AI23" s="1061"/>
      <c r="AJ23" s="1070"/>
      <c r="AK23" s="1071"/>
      <c r="AL23" s="1072"/>
      <c r="AM23" s="1072"/>
      <c r="AN23" s="1072"/>
      <c r="AO23" s="1072"/>
      <c r="AP23" s="1061">
        <v>1998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398</v>
      </c>
      <c r="R28" s="1051"/>
      <c r="S28" s="1051"/>
      <c r="T28" s="1051"/>
      <c r="U28" s="1051"/>
      <c r="V28" s="1051">
        <v>396</v>
      </c>
      <c r="W28" s="1051"/>
      <c r="X28" s="1051"/>
      <c r="Y28" s="1051"/>
      <c r="Z28" s="1051"/>
      <c r="AA28" s="1051">
        <v>2</v>
      </c>
      <c r="AB28" s="1051"/>
      <c r="AC28" s="1051"/>
      <c r="AD28" s="1051"/>
      <c r="AE28" s="1052"/>
      <c r="AF28" s="1053">
        <v>2</v>
      </c>
      <c r="AG28" s="1051"/>
      <c r="AH28" s="1051"/>
      <c r="AI28" s="1051"/>
      <c r="AJ28" s="1054"/>
      <c r="AK28" s="1042">
        <v>41</v>
      </c>
      <c r="AL28" s="1043"/>
      <c r="AM28" s="1043"/>
      <c r="AN28" s="1043"/>
      <c r="AO28" s="1043"/>
      <c r="AP28" s="1043" t="s">
        <v>562</v>
      </c>
      <c r="AQ28" s="1043"/>
      <c r="AR28" s="1043"/>
      <c r="AS28" s="1043"/>
      <c r="AT28" s="1043"/>
      <c r="AU28" s="1043" t="s">
        <v>562</v>
      </c>
      <c r="AV28" s="1043"/>
      <c r="AW28" s="1043"/>
      <c r="AX28" s="1043"/>
      <c r="AY28" s="1043"/>
      <c r="AZ28" s="1044" t="s">
        <v>562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54</v>
      </c>
      <c r="R29" s="1039"/>
      <c r="S29" s="1039"/>
      <c r="T29" s="1039"/>
      <c r="U29" s="1039"/>
      <c r="V29" s="1039">
        <v>46</v>
      </c>
      <c r="W29" s="1039"/>
      <c r="X29" s="1039"/>
      <c r="Y29" s="1039"/>
      <c r="Z29" s="1039"/>
      <c r="AA29" s="1039">
        <v>8</v>
      </c>
      <c r="AB29" s="1039"/>
      <c r="AC29" s="1039"/>
      <c r="AD29" s="1039"/>
      <c r="AE29" s="1040"/>
      <c r="AF29" s="1035">
        <v>8</v>
      </c>
      <c r="AG29" s="1036"/>
      <c r="AH29" s="1036"/>
      <c r="AI29" s="1036"/>
      <c r="AJ29" s="1037"/>
      <c r="AK29" s="980">
        <v>7</v>
      </c>
      <c r="AL29" s="971"/>
      <c r="AM29" s="971"/>
      <c r="AN29" s="971"/>
      <c r="AO29" s="971"/>
      <c r="AP29" s="971" t="s">
        <v>562</v>
      </c>
      <c r="AQ29" s="971"/>
      <c r="AR29" s="971"/>
      <c r="AS29" s="971"/>
      <c r="AT29" s="971"/>
      <c r="AU29" s="971" t="s">
        <v>562</v>
      </c>
      <c r="AV29" s="971"/>
      <c r="AW29" s="971"/>
      <c r="AX29" s="971"/>
      <c r="AY29" s="971"/>
      <c r="AZ29" s="1041" t="s">
        <v>562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502</v>
      </c>
      <c r="R30" s="1039"/>
      <c r="S30" s="1039"/>
      <c r="T30" s="1039"/>
      <c r="U30" s="1039"/>
      <c r="V30" s="1039">
        <v>502</v>
      </c>
      <c r="W30" s="1039"/>
      <c r="X30" s="1039"/>
      <c r="Y30" s="1039"/>
      <c r="Z30" s="1039"/>
      <c r="AA30" s="1039">
        <v>0</v>
      </c>
      <c r="AB30" s="1039"/>
      <c r="AC30" s="1039"/>
      <c r="AD30" s="1039"/>
      <c r="AE30" s="1040"/>
      <c r="AF30" s="1035">
        <v>0</v>
      </c>
      <c r="AG30" s="1036"/>
      <c r="AH30" s="1036"/>
      <c r="AI30" s="1036"/>
      <c r="AJ30" s="1037"/>
      <c r="AK30" s="980">
        <v>83</v>
      </c>
      <c r="AL30" s="971"/>
      <c r="AM30" s="971"/>
      <c r="AN30" s="971"/>
      <c r="AO30" s="971"/>
      <c r="AP30" s="971" t="s">
        <v>562</v>
      </c>
      <c r="AQ30" s="971"/>
      <c r="AR30" s="971"/>
      <c r="AS30" s="971"/>
      <c r="AT30" s="971"/>
      <c r="AU30" s="971" t="s">
        <v>562</v>
      </c>
      <c r="AV30" s="971"/>
      <c r="AW30" s="971"/>
      <c r="AX30" s="971"/>
      <c r="AY30" s="971"/>
      <c r="AZ30" s="1041" t="s">
        <v>562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40</v>
      </c>
      <c r="R31" s="1039"/>
      <c r="S31" s="1039"/>
      <c r="T31" s="1039"/>
      <c r="U31" s="1039"/>
      <c r="V31" s="1039">
        <v>40</v>
      </c>
      <c r="W31" s="1039"/>
      <c r="X31" s="1039"/>
      <c r="Y31" s="1039"/>
      <c r="Z31" s="1039"/>
      <c r="AA31" s="1039">
        <v>0</v>
      </c>
      <c r="AB31" s="1039"/>
      <c r="AC31" s="1039"/>
      <c r="AD31" s="1039"/>
      <c r="AE31" s="1040"/>
      <c r="AF31" s="1035">
        <v>0</v>
      </c>
      <c r="AG31" s="1036"/>
      <c r="AH31" s="1036"/>
      <c r="AI31" s="1036"/>
      <c r="AJ31" s="1037"/>
      <c r="AK31" s="980">
        <v>11</v>
      </c>
      <c r="AL31" s="971"/>
      <c r="AM31" s="971"/>
      <c r="AN31" s="971"/>
      <c r="AO31" s="971"/>
      <c r="AP31" s="971" t="s">
        <v>562</v>
      </c>
      <c r="AQ31" s="971"/>
      <c r="AR31" s="971"/>
      <c r="AS31" s="971"/>
      <c r="AT31" s="971"/>
      <c r="AU31" s="971" t="s">
        <v>562</v>
      </c>
      <c r="AV31" s="971"/>
      <c r="AW31" s="971"/>
      <c r="AX31" s="971"/>
      <c r="AY31" s="971"/>
      <c r="AZ31" s="1041" t="s">
        <v>562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85</v>
      </c>
      <c r="R32" s="1039"/>
      <c r="S32" s="1039"/>
      <c r="T32" s="1039"/>
      <c r="U32" s="1039"/>
      <c r="V32" s="1039">
        <v>76</v>
      </c>
      <c r="W32" s="1039"/>
      <c r="X32" s="1039"/>
      <c r="Y32" s="1039"/>
      <c r="Z32" s="1039"/>
      <c r="AA32" s="1039">
        <v>9</v>
      </c>
      <c r="AB32" s="1039"/>
      <c r="AC32" s="1039"/>
      <c r="AD32" s="1039"/>
      <c r="AE32" s="1040"/>
      <c r="AF32" s="1035">
        <v>9</v>
      </c>
      <c r="AG32" s="1036"/>
      <c r="AH32" s="1036"/>
      <c r="AI32" s="1036"/>
      <c r="AJ32" s="1037"/>
      <c r="AK32" s="980">
        <v>49</v>
      </c>
      <c r="AL32" s="971"/>
      <c r="AM32" s="971"/>
      <c r="AN32" s="971"/>
      <c r="AO32" s="971"/>
      <c r="AP32" s="971">
        <v>334</v>
      </c>
      <c r="AQ32" s="971"/>
      <c r="AR32" s="971"/>
      <c r="AS32" s="971"/>
      <c r="AT32" s="971"/>
      <c r="AU32" s="971">
        <v>167</v>
      </c>
      <c r="AV32" s="971"/>
      <c r="AW32" s="971"/>
      <c r="AX32" s="971"/>
      <c r="AY32" s="971"/>
      <c r="AZ32" s="1041" t="s">
        <v>562</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42</v>
      </c>
      <c r="R33" s="1039"/>
      <c r="S33" s="1039"/>
      <c r="T33" s="1039"/>
      <c r="U33" s="1039"/>
      <c r="V33" s="1039">
        <v>36</v>
      </c>
      <c r="W33" s="1039"/>
      <c r="X33" s="1039"/>
      <c r="Y33" s="1039"/>
      <c r="Z33" s="1039"/>
      <c r="AA33" s="1039">
        <v>6</v>
      </c>
      <c r="AB33" s="1039"/>
      <c r="AC33" s="1039"/>
      <c r="AD33" s="1039"/>
      <c r="AE33" s="1040"/>
      <c r="AF33" s="1035">
        <v>6</v>
      </c>
      <c r="AG33" s="1036"/>
      <c r="AH33" s="1036"/>
      <c r="AI33" s="1036"/>
      <c r="AJ33" s="1037"/>
      <c r="AK33" s="980">
        <v>26</v>
      </c>
      <c r="AL33" s="971"/>
      <c r="AM33" s="971"/>
      <c r="AN33" s="971"/>
      <c r="AO33" s="971"/>
      <c r="AP33" s="971">
        <v>82</v>
      </c>
      <c r="AQ33" s="971"/>
      <c r="AR33" s="971"/>
      <c r="AS33" s="971"/>
      <c r="AT33" s="971"/>
      <c r="AU33" s="971">
        <v>69</v>
      </c>
      <c r="AV33" s="971"/>
      <c r="AW33" s="971"/>
      <c r="AX33" s="971"/>
      <c r="AY33" s="971"/>
      <c r="AZ33" s="1041" t="s">
        <v>562</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v>
      </c>
      <c r="AG63" s="959"/>
      <c r="AH63" s="959"/>
      <c r="AI63" s="959"/>
      <c r="AJ63" s="1022"/>
      <c r="AK63" s="1023"/>
      <c r="AL63" s="963"/>
      <c r="AM63" s="963"/>
      <c r="AN63" s="963"/>
      <c r="AO63" s="963"/>
      <c r="AP63" s="959">
        <v>416</v>
      </c>
      <c r="AQ63" s="959"/>
      <c r="AR63" s="959"/>
      <c r="AS63" s="959"/>
      <c r="AT63" s="959"/>
      <c r="AU63" s="959">
        <v>236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4208</v>
      </c>
      <c r="R68" s="982"/>
      <c r="S68" s="982"/>
      <c r="T68" s="982"/>
      <c r="U68" s="982"/>
      <c r="V68" s="982">
        <v>4039</v>
      </c>
      <c r="W68" s="982"/>
      <c r="X68" s="982"/>
      <c r="Y68" s="982"/>
      <c r="Z68" s="982"/>
      <c r="AA68" s="982">
        <v>169</v>
      </c>
      <c r="AB68" s="982"/>
      <c r="AC68" s="982"/>
      <c r="AD68" s="982"/>
      <c r="AE68" s="982"/>
      <c r="AF68" s="982">
        <v>124</v>
      </c>
      <c r="AG68" s="982"/>
      <c r="AH68" s="982"/>
      <c r="AI68" s="982"/>
      <c r="AJ68" s="982"/>
      <c r="AK68" s="982"/>
      <c r="AL68" s="982"/>
      <c r="AM68" s="982"/>
      <c r="AN68" s="982"/>
      <c r="AO68" s="982"/>
      <c r="AP68" s="982">
        <v>526</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804</v>
      </c>
      <c r="R69" s="971"/>
      <c r="S69" s="971"/>
      <c r="T69" s="971"/>
      <c r="U69" s="971"/>
      <c r="V69" s="971">
        <v>756</v>
      </c>
      <c r="W69" s="971"/>
      <c r="X69" s="971"/>
      <c r="Y69" s="971"/>
      <c r="Z69" s="971"/>
      <c r="AA69" s="971">
        <v>48</v>
      </c>
      <c r="AB69" s="971"/>
      <c r="AC69" s="971"/>
      <c r="AD69" s="971"/>
      <c r="AE69" s="971"/>
      <c r="AF69" s="971"/>
      <c r="AG69" s="971"/>
      <c r="AH69" s="971"/>
      <c r="AI69" s="971"/>
      <c r="AJ69" s="971"/>
      <c r="AK69" s="971"/>
      <c r="AL69" s="971"/>
      <c r="AM69" s="971"/>
      <c r="AN69" s="971"/>
      <c r="AO69" s="971"/>
      <c r="AP69" s="971">
        <v>500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c r="AG70" s="971"/>
      <c r="AH70" s="971"/>
      <c r="AI70" s="971"/>
      <c r="AJ70" s="971"/>
      <c r="AK70" s="971">
        <v>14</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563</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v>0</v>
      </c>
      <c r="AL75" s="979"/>
      <c r="AM75" s="979"/>
      <c r="AN75" s="979"/>
      <c r="AO75" s="980"/>
      <c r="AP75" s="981">
        <v>0</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81">
        <v>0</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6518</v>
      </c>
      <c r="AG88" s="959"/>
      <c r="AH88" s="959"/>
      <c r="AI88" s="959"/>
      <c r="AJ88" s="959"/>
      <c r="AK88" s="963"/>
      <c r="AL88" s="963"/>
      <c r="AM88" s="963"/>
      <c r="AN88" s="963"/>
      <c r="AO88" s="963"/>
      <c r="AP88" s="959">
        <v>1026</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361265</v>
      </c>
      <c r="AB110" s="889"/>
      <c r="AC110" s="889"/>
      <c r="AD110" s="889"/>
      <c r="AE110" s="890"/>
      <c r="AF110" s="891">
        <v>362616</v>
      </c>
      <c r="AG110" s="889"/>
      <c r="AH110" s="889"/>
      <c r="AI110" s="889"/>
      <c r="AJ110" s="890"/>
      <c r="AK110" s="891">
        <v>280404</v>
      </c>
      <c r="AL110" s="889"/>
      <c r="AM110" s="889"/>
      <c r="AN110" s="889"/>
      <c r="AO110" s="890"/>
      <c r="AP110" s="892">
        <v>15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2346325</v>
      </c>
      <c r="BR110" s="842"/>
      <c r="BS110" s="842"/>
      <c r="BT110" s="842"/>
      <c r="BU110" s="842"/>
      <c r="BV110" s="842">
        <v>2128440</v>
      </c>
      <c r="BW110" s="842"/>
      <c r="BX110" s="842"/>
      <c r="BY110" s="842"/>
      <c r="BZ110" s="842"/>
      <c r="CA110" s="842">
        <v>1997611</v>
      </c>
      <c r="CB110" s="842"/>
      <c r="CC110" s="842"/>
      <c r="CD110" s="842"/>
      <c r="CE110" s="842"/>
      <c r="CF110" s="866">
        <v>106.6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488988</v>
      </c>
      <c r="BR112" s="817"/>
      <c r="BS112" s="817"/>
      <c r="BT112" s="817"/>
      <c r="BU112" s="817"/>
      <c r="BV112" s="817">
        <v>453762</v>
      </c>
      <c r="BW112" s="817"/>
      <c r="BX112" s="817"/>
      <c r="BY112" s="817"/>
      <c r="BZ112" s="817"/>
      <c r="CA112" s="817">
        <v>410149</v>
      </c>
      <c r="CB112" s="817"/>
      <c r="CC112" s="817"/>
      <c r="CD112" s="817"/>
      <c r="CE112" s="817"/>
      <c r="CF112" s="875">
        <v>21.9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69244</v>
      </c>
      <c r="AB113" s="919"/>
      <c r="AC113" s="919"/>
      <c r="AD113" s="919"/>
      <c r="AE113" s="920"/>
      <c r="AF113" s="921">
        <v>65583</v>
      </c>
      <c r="AG113" s="919"/>
      <c r="AH113" s="919"/>
      <c r="AI113" s="919"/>
      <c r="AJ113" s="920"/>
      <c r="AK113" s="921">
        <v>62627</v>
      </c>
      <c r="AL113" s="919"/>
      <c r="AM113" s="919"/>
      <c r="AN113" s="919"/>
      <c r="AO113" s="920"/>
      <c r="AP113" s="922">
        <v>3.3</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26866</v>
      </c>
      <c r="BR113" s="817"/>
      <c r="BS113" s="817"/>
      <c r="BT113" s="817"/>
      <c r="BU113" s="817"/>
      <c r="BV113" s="817">
        <v>24096</v>
      </c>
      <c r="BW113" s="817"/>
      <c r="BX113" s="817"/>
      <c r="BY113" s="817"/>
      <c r="BZ113" s="817"/>
      <c r="CA113" s="817">
        <v>23647</v>
      </c>
      <c r="CB113" s="817"/>
      <c r="CC113" s="817"/>
      <c r="CD113" s="817"/>
      <c r="CE113" s="817"/>
      <c r="CF113" s="875">
        <v>1.3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4926</v>
      </c>
      <c r="AB114" s="780"/>
      <c r="AC114" s="780"/>
      <c r="AD114" s="780"/>
      <c r="AE114" s="781"/>
      <c r="AF114" s="782">
        <v>5551</v>
      </c>
      <c r="AG114" s="780"/>
      <c r="AH114" s="780"/>
      <c r="AI114" s="780"/>
      <c r="AJ114" s="781"/>
      <c r="AK114" s="782">
        <v>5044</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479155</v>
      </c>
      <c r="BR114" s="817"/>
      <c r="BS114" s="817"/>
      <c r="BT114" s="817"/>
      <c r="BU114" s="817"/>
      <c r="BV114" s="817">
        <v>457246</v>
      </c>
      <c r="BW114" s="817"/>
      <c r="BX114" s="817"/>
      <c r="BY114" s="817"/>
      <c r="BZ114" s="817"/>
      <c r="CA114" s="817">
        <v>395617</v>
      </c>
      <c r="CB114" s="817"/>
      <c r="CC114" s="817"/>
      <c r="CD114" s="817"/>
      <c r="CE114" s="817"/>
      <c r="CF114" s="875">
        <v>21.1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v>
      </c>
      <c r="AB115" s="919"/>
      <c r="AC115" s="919"/>
      <c r="AD115" s="919"/>
      <c r="AE115" s="920"/>
      <c r="AF115" s="921">
        <v>23</v>
      </c>
      <c r="AG115" s="919"/>
      <c r="AH115" s="919"/>
      <c r="AI115" s="919"/>
      <c r="AJ115" s="920"/>
      <c r="AK115" s="921">
        <v>21</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435462</v>
      </c>
      <c r="AB117" s="903"/>
      <c r="AC117" s="903"/>
      <c r="AD117" s="903"/>
      <c r="AE117" s="904"/>
      <c r="AF117" s="905">
        <v>433773</v>
      </c>
      <c r="AG117" s="903"/>
      <c r="AH117" s="903"/>
      <c r="AI117" s="903"/>
      <c r="AJ117" s="904"/>
      <c r="AK117" s="905">
        <v>348096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3341334</v>
      </c>
      <c r="BR119" s="845"/>
      <c r="BS119" s="845"/>
      <c r="BT119" s="845"/>
      <c r="BU119" s="845"/>
      <c r="BV119" s="845">
        <v>3063544</v>
      </c>
      <c r="BW119" s="845"/>
      <c r="BX119" s="845"/>
      <c r="BY119" s="845"/>
      <c r="BZ119" s="845"/>
      <c r="CA119" s="845">
        <v>2827024</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2686299</v>
      </c>
      <c r="BR120" s="842"/>
      <c r="BS120" s="842"/>
      <c r="BT120" s="842"/>
      <c r="BU120" s="842"/>
      <c r="BV120" s="842">
        <v>2871383</v>
      </c>
      <c r="BW120" s="842"/>
      <c r="BX120" s="842"/>
      <c r="BY120" s="842"/>
      <c r="BZ120" s="842"/>
      <c r="CA120" s="842">
        <v>3036943</v>
      </c>
      <c r="CB120" s="842"/>
      <c r="CC120" s="842"/>
      <c r="CD120" s="842"/>
      <c r="CE120" s="842"/>
      <c r="CF120" s="866">
        <v>162.1</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387005</v>
      </c>
      <c r="DH120" s="842"/>
      <c r="DI120" s="842"/>
      <c r="DJ120" s="842"/>
      <c r="DK120" s="842"/>
      <c r="DL120" s="842">
        <v>364953</v>
      </c>
      <c r="DM120" s="842"/>
      <c r="DN120" s="842"/>
      <c r="DO120" s="842"/>
      <c r="DP120" s="842"/>
      <c r="DQ120" s="842">
        <v>334203</v>
      </c>
      <c r="DR120" s="842"/>
      <c r="DS120" s="842"/>
      <c r="DT120" s="842"/>
      <c r="DU120" s="842"/>
      <c r="DV120" s="843">
        <v>17.8</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77336</v>
      </c>
      <c r="BR121" s="817"/>
      <c r="BS121" s="817"/>
      <c r="BT121" s="817"/>
      <c r="BU121" s="817"/>
      <c r="BV121" s="817">
        <v>65332</v>
      </c>
      <c r="BW121" s="817"/>
      <c r="BX121" s="817"/>
      <c r="BY121" s="817"/>
      <c r="BZ121" s="817"/>
      <c r="CA121" s="817">
        <v>65881</v>
      </c>
      <c r="CB121" s="817"/>
      <c r="CC121" s="817"/>
      <c r="CD121" s="817"/>
      <c r="CE121" s="817"/>
      <c r="CF121" s="875">
        <v>3.5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101983</v>
      </c>
      <c r="DH121" s="817"/>
      <c r="DI121" s="817"/>
      <c r="DJ121" s="817"/>
      <c r="DK121" s="817"/>
      <c r="DL121" s="817">
        <v>88809</v>
      </c>
      <c r="DM121" s="817"/>
      <c r="DN121" s="817"/>
      <c r="DO121" s="817"/>
      <c r="DP121" s="817"/>
      <c r="DQ121" s="817">
        <v>75946</v>
      </c>
      <c r="DR121" s="817"/>
      <c r="DS121" s="817"/>
      <c r="DT121" s="817"/>
      <c r="DU121" s="817"/>
      <c r="DV121" s="794">
        <v>4.0999999999999996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2023073</v>
      </c>
      <c r="BR122" s="845"/>
      <c r="BS122" s="845"/>
      <c r="BT122" s="845"/>
      <c r="BU122" s="845"/>
      <c r="BV122" s="845">
        <v>1863493</v>
      </c>
      <c r="BW122" s="845"/>
      <c r="BX122" s="845"/>
      <c r="BY122" s="845"/>
      <c r="BZ122" s="845"/>
      <c r="CA122" s="845">
        <v>1713432</v>
      </c>
      <c r="CB122" s="845"/>
      <c r="CC122" s="845"/>
      <c r="CD122" s="845"/>
      <c r="CE122" s="845"/>
      <c r="CF122" s="846">
        <v>91.5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4786708</v>
      </c>
      <c r="BR123" s="833"/>
      <c r="BS123" s="833"/>
      <c r="BT123" s="833"/>
      <c r="BU123" s="833"/>
      <c r="BV123" s="833">
        <v>4800208</v>
      </c>
      <c r="BW123" s="833"/>
      <c r="BX123" s="833"/>
      <c r="BY123" s="833"/>
      <c r="BZ123" s="833"/>
      <c r="CA123" s="833">
        <v>4816256</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27</v>
      </c>
      <c r="AB127" s="780"/>
      <c r="AC127" s="780"/>
      <c r="AD127" s="780"/>
      <c r="AE127" s="781"/>
      <c r="AF127" s="782">
        <v>23</v>
      </c>
      <c r="AG127" s="780"/>
      <c r="AH127" s="780"/>
      <c r="AI127" s="780"/>
      <c r="AJ127" s="781"/>
      <c r="AK127" s="782">
        <v>21</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8842</v>
      </c>
      <c r="AB128" s="801"/>
      <c r="AC128" s="801"/>
      <c r="AD128" s="801"/>
      <c r="AE128" s="802"/>
      <c r="AF128" s="803">
        <v>10202</v>
      </c>
      <c r="AG128" s="801"/>
      <c r="AH128" s="801"/>
      <c r="AI128" s="801"/>
      <c r="AJ128" s="802"/>
      <c r="AK128" s="803">
        <v>13433</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2244893</v>
      </c>
      <c r="AB129" s="780"/>
      <c r="AC129" s="780"/>
      <c r="AD129" s="780"/>
      <c r="AE129" s="781"/>
      <c r="AF129" s="782">
        <v>2158796</v>
      </c>
      <c r="AG129" s="780"/>
      <c r="AH129" s="780"/>
      <c r="AI129" s="780"/>
      <c r="AJ129" s="781"/>
      <c r="AK129" s="782">
        <v>2108532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306523</v>
      </c>
      <c r="AB130" s="780"/>
      <c r="AC130" s="780"/>
      <c r="AD130" s="780"/>
      <c r="AE130" s="781"/>
      <c r="AF130" s="782">
        <v>276469</v>
      </c>
      <c r="AG130" s="780"/>
      <c r="AH130" s="780"/>
      <c r="AI130" s="780"/>
      <c r="AJ130" s="781"/>
      <c r="AK130" s="782">
        <v>235299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1938370</v>
      </c>
      <c r="AB131" s="764"/>
      <c r="AC131" s="764"/>
      <c r="AD131" s="764"/>
      <c r="AE131" s="765"/>
      <c r="AF131" s="766">
        <v>1882327</v>
      </c>
      <c r="AG131" s="764"/>
      <c r="AH131" s="764"/>
      <c r="AI131" s="764"/>
      <c r="AJ131" s="765"/>
      <c r="AK131" s="766">
        <v>1873233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6.1957727370000004</v>
      </c>
      <c r="AB132" s="745"/>
      <c r="AC132" s="745"/>
      <c r="AD132" s="745"/>
      <c r="AE132" s="746"/>
      <c r="AF132" s="747">
        <v>7.8149014489999997</v>
      </c>
      <c r="AG132" s="745"/>
      <c r="AH132" s="745"/>
      <c r="AI132" s="745"/>
      <c r="AJ132" s="746"/>
      <c r="AK132" s="747">
        <v>5.3044122109999998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6.4</v>
      </c>
      <c r="AB133" s="724"/>
      <c r="AC133" s="724"/>
      <c r="AD133" s="724"/>
      <c r="AE133" s="725"/>
      <c r="AF133" s="723">
        <v>6.8</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Fy2qkCew6YoYdUBp8G3XOpns4jnkWQKlFbTGNdojkXOT5Y1BsllAFlJ+QkYm/O9nrlpkJvAHXFcSehaynIkJg==" saltValue="KVKd9ZJ27MihDuiPPhqO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election activeCell="BC20" sqref="BC2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xRfh3PZfIlqkZECqa9sDITBS0Qvw1IrbBcY2EIC+FfPBhYyRLj+RrjcJox572Xbox511Vu0xnpPZmORNMcLYA==" saltValue="NqKH/tRN9F60HY5Vvr2i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b4oLUZzvrjHnw0XyjOmlDipMpe77ydL5ZMWoFftTv0Rv3UwePszAdR0yiMoSWG4w+e6ME/FFlh3ikuZVdP3jw==" saltValue="GdCioQXgK3RE1dHG3veh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703548</v>
      </c>
      <c r="AP9" s="281">
        <v>236487</v>
      </c>
      <c r="AQ9" s="282">
        <v>243450</v>
      </c>
      <c r="AR9" s="283">
        <v>-2.9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96167</v>
      </c>
      <c r="AP10" s="284">
        <v>32325</v>
      </c>
      <c r="AQ10" s="285">
        <v>36828</v>
      </c>
      <c r="AR10" s="286">
        <v>-12.2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2575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488</v>
      </c>
      <c r="AP13" s="284" t="s">
        <v>488</v>
      </c>
      <c r="AQ13" s="285">
        <v>11862</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t="s">
        <v>488</v>
      </c>
      <c r="AP14" s="284" t="s">
        <v>488</v>
      </c>
      <c r="AQ14" s="285">
        <v>4647</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-49665</v>
      </c>
      <c r="AP15" s="284">
        <v>-16694</v>
      </c>
      <c r="AQ15" s="285">
        <v>-13358</v>
      </c>
      <c r="AR15" s="286">
        <v>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750050</v>
      </c>
      <c r="AP16" s="284">
        <v>252118</v>
      </c>
      <c r="AQ16" s="285">
        <v>286004</v>
      </c>
      <c r="AR16" s="286">
        <v>-11.8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20.84</v>
      </c>
      <c r="AP21" s="298">
        <v>24.25</v>
      </c>
      <c r="AQ21" s="299">
        <v>-3.41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99.5</v>
      </c>
      <c r="AP22" s="303">
        <v>95.4</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280404</v>
      </c>
      <c r="AP32" s="312">
        <v>94253</v>
      </c>
      <c r="AQ32" s="313">
        <v>167387</v>
      </c>
      <c r="AR32" s="314">
        <v>-43.7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62627</v>
      </c>
      <c r="AP35" s="312">
        <v>21051</v>
      </c>
      <c r="AQ35" s="313">
        <v>34589</v>
      </c>
      <c r="AR35" s="314">
        <v>-39.1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5044</v>
      </c>
      <c r="AP36" s="312">
        <v>1695</v>
      </c>
      <c r="AQ36" s="313">
        <v>2508</v>
      </c>
      <c r="AR36" s="314">
        <v>-32.4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21</v>
      </c>
      <c r="AP37" s="312">
        <v>7</v>
      </c>
      <c r="AQ37" s="313">
        <v>1525</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44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-13433</v>
      </c>
      <c r="AP39" s="312">
        <v>-4515</v>
      </c>
      <c r="AQ39" s="313">
        <v>-7489</v>
      </c>
      <c r="AR39" s="314">
        <v>-39.700000000000003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-235299</v>
      </c>
      <c r="AP40" s="312">
        <v>-79092</v>
      </c>
      <c r="AQ40" s="313">
        <v>-138932</v>
      </c>
      <c r="AR40" s="314">
        <v>-43.1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99364</v>
      </c>
      <c r="AP41" s="312">
        <v>33400</v>
      </c>
      <c r="AQ41" s="313">
        <v>59636</v>
      </c>
      <c r="AR41" s="314">
        <v>-44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366638</v>
      </c>
      <c r="AN51" s="334">
        <v>111102</v>
      </c>
      <c r="AO51" s="335">
        <v>-15.6</v>
      </c>
      <c r="AP51" s="336">
        <v>268375</v>
      </c>
      <c r="AQ51" s="337">
        <v>-1.2</v>
      </c>
      <c r="AR51" s="338">
        <v>-14.4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174079</v>
      </c>
      <c r="AN52" s="342">
        <v>52751</v>
      </c>
      <c r="AO52" s="343">
        <v>15.1</v>
      </c>
      <c r="AP52" s="344">
        <v>119602</v>
      </c>
      <c r="AQ52" s="345">
        <v>1.5</v>
      </c>
      <c r="AR52" s="346">
        <v>13.6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652096</v>
      </c>
      <c r="AN53" s="334">
        <v>202263</v>
      </c>
      <c r="AO53" s="335">
        <v>82.1</v>
      </c>
      <c r="AP53" s="336">
        <v>301035</v>
      </c>
      <c r="AQ53" s="337">
        <v>12.2</v>
      </c>
      <c r="AR53" s="338">
        <v>69.900000000000006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379676</v>
      </c>
      <c r="AN54" s="342">
        <v>117766</v>
      </c>
      <c r="AO54" s="343">
        <v>123.2</v>
      </c>
      <c r="AP54" s="344">
        <v>154376</v>
      </c>
      <c r="AQ54" s="345">
        <v>29.1</v>
      </c>
      <c r="AR54" s="346">
        <v>94.1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268086</v>
      </c>
      <c r="AN55" s="334">
        <v>85897</v>
      </c>
      <c r="AO55" s="335">
        <v>-57.5</v>
      </c>
      <c r="AP55" s="336">
        <v>277467</v>
      </c>
      <c r="AQ55" s="337">
        <v>-7.8</v>
      </c>
      <c r="AR55" s="338">
        <v>-49.7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80952</v>
      </c>
      <c r="AN56" s="342">
        <v>25938</v>
      </c>
      <c r="AO56" s="343">
        <v>-78</v>
      </c>
      <c r="AP56" s="344">
        <v>128378</v>
      </c>
      <c r="AQ56" s="345">
        <v>-16.8</v>
      </c>
      <c r="AR56" s="346">
        <v>-61.2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340374</v>
      </c>
      <c r="AN57" s="334">
        <v>112224</v>
      </c>
      <c r="AO57" s="335">
        <v>30.6</v>
      </c>
      <c r="AP57" s="336">
        <v>282256</v>
      </c>
      <c r="AQ57" s="337">
        <v>1.7</v>
      </c>
      <c r="AR57" s="338">
        <v>28.9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196909</v>
      </c>
      <c r="AN58" s="342">
        <v>64922</v>
      </c>
      <c r="AO58" s="343">
        <v>150.30000000000001</v>
      </c>
      <c r="AP58" s="344">
        <v>145453</v>
      </c>
      <c r="AQ58" s="345">
        <v>13.3</v>
      </c>
      <c r="AR58" s="346">
        <v>137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241595</v>
      </c>
      <c r="AN59" s="334">
        <v>81208</v>
      </c>
      <c r="AO59" s="335">
        <v>-27.6</v>
      </c>
      <c r="AP59" s="336">
        <v>295341</v>
      </c>
      <c r="AQ59" s="337">
        <v>4.5999999999999996</v>
      </c>
      <c r="AR59" s="338">
        <v>-32.200000000000003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82975</v>
      </c>
      <c r="AN60" s="342">
        <v>27891</v>
      </c>
      <c r="AO60" s="343">
        <v>-57</v>
      </c>
      <c r="AP60" s="344">
        <v>137402</v>
      </c>
      <c r="AQ60" s="345">
        <v>-5.5</v>
      </c>
      <c r="AR60" s="346">
        <v>-51.5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373758</v>
      </c>
      <c r="AN61" s="349">
        <v>118539</v>
      </c>
      <c r="AO61" s="350">
        <v>2.4</v>
      </c>
      <c r="AP61" s="351">
        <v>284895</v>
      </c>
      <c r="AQ61" s="352">
        <v>1.9</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182918</v>
      </c>
      <c r="AN62" s="342">
        <v>57854</v>
      </c>
      <c r="AO62" s="343">
        <v>30.7</v>
      </c>
      <c r="AP62" s="344">
        <v>137042</v>
      </c>
      <c r="AQ62" s="345">
        <v>4.3</v>
      </c>
      <c r="AR62" s="346">
        <v>26.4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OT7e5v+D3C9VcS8SGqcQjWxzT3VisQMbieZ28suh2Xy8yZHvEqD9ZqaFn5doxrEfB64ZOIUo/KJJNECne74xA==" saltValue="sV/JJz1CiFIlrCR2WgGi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DMV60pi6b6wI3EIE3C33mX6etdj4wMw1hx/CU3jPFBmq7Z6f1sVIBDBLwy4Rwq7Z2BVk8UZR5fGh9kCoyxI/Q==" saltValue="i8bgm7J/Wy5JOALu6oJ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1" zoomScale="90" zoomScaleNormal="90" zoomScaleSheetLayoutView="55" workbookViewId="0">
      <selection activeCell="AD85" sqref="AD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yylAn0mH/h03CNsFnkNOxOsemyGjG309MKmKumDPs9DYShTgIT+sUuvMtOvEQYe461ReRFWfoh41y7/ALkY/gg==" saltValue="taZtjGGdEa919mjaU6iP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24.72</v>
      </c>
      <c r="G47" s="12">
        <v>28.1</v>
      </c>
      <c r="H47" s="12">
        <v>30.11</v>
      </c>
      <c r="I47" s="12">
        <v>32.130000000000003</v>
      </c>
      <c r="J47" s="13">
        <v>35.5</v>
      </c>
    </row>
    <row r="48" spans="2:10" ht="57.75" customHeight="1" x14ac:dyDescent="0.15">
      <c r="B48" s="14"/>
      <c r="C48" s="1141" t="s">
        <v>4</v>
      </c>
      <c r="D48" s="1141"/>
      <c r="E48" s="1142"/>
      <c r="F48" s="15">
        <v>6.48</v>
      </c>
      <c r="G48" s="16">
        <v>13.21</v>
      </c>
      <c r="H48" s="16">
        <v>9.67</v>
      </c>
      <c r="I48" s="16">
        <v>12.22</v>
      </c>
      <c r="J48" s="17">
        <v>12.07</v>
      </c>
    </row>
    <row r="49" spans="2:10" ht="57.75" customHeight="1" thickBot="1" x14ac:dyDescent="0.2">
      <c r="B49" s="18"/>
      <c r="C49" s="1143" t="s">
        <v>5</v>
      </c>
      <c r="D49" s="1143"/>
      <c r="E49" s="1144"/>
      <c r="F49" s="19" t="s">
        <v>532</v>
      </c>
      <c r="G49" s="20">
        <v>12</v>
      </c>
      <c r="H49" s="20">
        <v>1.57</v>
      </c>
      <c r="I49" s="20">
        <v>2.98</v>
      </c>
      <c r="J49" s="21">
        <v>2.16</v>
      </c>
    </row>
    <row r="50" spans="2:10" x14ac:dyDescent="0.15"/>
  </sheetData>
  <sheetProtection algorithmName="SHA-512" hashValue="jY/5fYUr2oCBm+3Qsm3EvVgIOiR3JoLtEi47ox8CXgR0ZPS8DiFgl8JHSdZp4gAZtrNKnmBS3KA7m4oy+1iOBA==" saltValue="oCo3CDPEYP/D1o5PZNpn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6.38</v>
      </c>
      <c r="G34" s="33">
        <v>13.12</v>
      </c>
      <c r="H34" s="33">
        <v>9.56</v>
      </c>
      <c r="I34" s="33">
        <v>11.97</v>
      </c>
      <c r="J34" s="34">
        <v>11.74</v>
      </c>
      <c r="K34" s="22"/>
      <c r="L34" s="22"/>
      <c r="M34" s="22"/>
      <c r="N34" s="22"/>
      <c r="O34" s="22"/>
      <c r="P34" s="22"/>
    </row>
    <row r="35" spans="1:16" ht="39" customHeight="1" x14ac:dyDescent="0.15">
      <c r="A35" s="22"/>
      <c r="B35" s="35"/>
      <c r="C35" s="1145" t="s">
        <v>534</v>
      </c>
      <c r="D35" s="1146"/>
      <c r="E35" s="1147"/>
      <c r="F35" s="36">
        <v>0.4</v>
      </c>
      <c r="G35" s="37">
        <v>0.24</v>
      </c>
      <c r="H35" s="37">
        <v>0.23</v>
      </c>
      <c r="I35" s="37">
        <v>0.17</v>
      </c>
      <c r="J35" s="38">
        <v>0.4</v>
      </c>
      <c r="K35" s="22"/>
      <c r="L35" s="22"/>
      <c r="M35" s="22"/>
      <c r="N35" s="22"/>
      <c r="O35" s="22"/>
      <c r="P35" s="22"/>
    </row>
    <row r="36" spans="1:16" ht="39" customHeight="1" x14ac:dyDescent="0.15">
      <c r="A36" s="22"/>
      <c r="B36" s="35"/>
      <c r="C36" s="1145" t="s">
        <v>535</v>
      </c>
      <c r="D36" s="1146"/>
      <c r="E36" s="1147"/>
      <c r="F36" s="36">
        <v>0.14000000000000001</v>
      </c>
      <c r="G36" s="37">
        <v>0.12</v>
      </c>
      <c r="H36" s="37">
        <v>0.31</v>
      </c>
      <c r="I36" s="37">
        <v>0.46</v>
      </c>
      <c r="J36" s="38">
        <v>0.37</v>
      </c>
      <c r="K36" s="22"/>
      <c r="L36" s="22"/>
      <c r="M36" s="22"/>
      <c r="N36" s="22"/>
      <c r="O36" s="22"/>
      <c r="P36" s="22"/>
    </row>
    <row r="37" spans="1:16" ht="39" customHeight="1" x14ac:dyDescent="0.15">
      <c r="A37" s="22"/>
      <c r="B37" s="35"/>
      <c r="C37" s="1145" t="s">
        <v>536</v>
      </c>
      <c r="D37" s="1146"/>
      <c r="E37" s="1147"/>
      <c r="F37" s="36">
        <v>0.11</v>
      </c>
      <c r="G37" s="37">
        <v>0.06</v>
      </c>
      <c r="H37" s="37">
        <v>0.06</v>
      </c>
      <c r="I37" s="37">
        <v>0.06</v>
      </c>
      <c r="J37" s="38">
        <v>0.28000000000000003</v>
      </c>
      <c r="K37" s="22"/>
      <c r="L37" s="22"/>
      <c r="M37" s="22"/>
      <c r="N37" s="22"/>
      <c r="O37" s="22"/>
      <c r="P37" s="22"/>
    </row>
    <row r="38" spans="1:16" ht="39" customHeight="1" x14ac:dyDescent="0.15">
      <c r="A38" s="22"/>
      <c r="B38" s="35"/>
      <c r="C38" s="1145" t="s">
        <v>537</v>
      </c>
      <c r="D38" s="1146"/>
      <c r="E38" s="1147"/>
      <c r="F38" s="36">
        <v>0.01</v>
      </c>
      <c r="G38" s="37">
        <v>0.01</v>
      </c>
      <c r="H38" s="37">
        <v>7.0000000000000007E-2</v>
      </c>
      <c r="I38" s="37">
        <v>0.21</v>
      </c>
      <c r="J38" s="38">
        <v>0.2</v>
      </c>
      <c r="K38" s="22"/>
      <c r="L38" s="22"/>
      <c r="M38" s="22"/>
      <c r="N38" s="22"/>
      <c r="O38" s="22"/>
      <c r="P38" s="22"/>
    </row>
    <row r="39" spans="1:16" ht="39" customHeight="1" x14ac:dyDescent="0.15">
      <c r="A39" s="22"/>
      <c r="B39" s="35"/>
      <c r="C39" s="1145" t="s">
        <v>538</v>
      </c>
      <c r="D39" s="1146"/>
      <c r="E39" s="1147"/>
      <c r="F39" s="36">
        <v>0.04</v>
      </c>
      <c r="G39" s="37">
        <v>0.02</v>
      </c>
      <c r="H39" s="37">
        <v>0.02</v>
      </c>
      <c r="I39" s="37">
        <v>0.03</v>
      </c>
      <c r="J39" s="38">
        <v>0.12</v>
      </c>
      <c r="K39" s="22"/>
      <c r="L39" s="22"/>
      <c r="M39" s="22"/>
      <c r="N39" s="22"/>
      <c r="O39" s="22"/>
      <c r="P39" s="22"/>
    </row>
    <row r="40" spans="1:16" ht="39" customHeight="1" x14ac:dyDescent="0.15">
      <c r="A40" s="22"/>
      <c r="B40" s="35"/>
      <c r="C40" s="1145" t="s">
        <v>539</v>
      </c>
      <c r="D40" s="1146"/>
      <c r="E40" s="1147"/>
      <c r="F40" s="36">
        <v>0.22</v>
      </c>
      <c r="G40" s="37">
        <v>0.2</v>
      </c>
      <c r="H40" s="37">
        <v>0.03</v>
      </c>
      <c r="I40" s="37">
        <v>0.21</v>
      </c>
      <c r="J40" s="38">
        <v>0.08</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0.09</v>
      </c>
      <c r="G43" s="42">
        <v>0.41</v>
      </c>
      <c r="H43" s="42">
        <v>2.58</v>
      </c>
      <c r="I43" s="42">
        <v>1.17</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5hAzL3QOeAK6vIvUIv4zzFypUXISoUzV2B87zC/d3powja78JEsCPr2DwRPQ6PPNFeFezj3SwjeHlaOLnFYjQ==" saltValue="G0rtLe+9JGX0t+jvnxE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356</v>
      </c>
      <c r="L45" s="60">
        <v>357</v>
      </c>
      <c r="M45" s="60">
        <v>361</v>
      </c>
      <c r="N45" s="60">
        <v>363</v>
      </c>
      <c r="O45" s="61">
        <v>280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73</v>
      </c>
      <c r="L48" s="64">
        <v>68</v>
      </c>
      <c r="M48" s="64">
        <v>69</v>
      </c>
      <c r="N48" s="64">
        <v>66</v>
      </c>
      <c r="O48" s="65">
        <v>63</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4</v>
      </c>
      <c r="M49" s="64">
        <v>5</v>
      </c>
      <c r="N49" s="64">
        <v>6</v>
      </c>
      <c r="O49" s="65">
        <v>5</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320</v>
      </c>
      <c r="L52" s="64">
        <v>315</v>
      </c>
      <c r="M52" s="64">
        <v>316</v>
      </c>
      <c r="N52" s="64">
        <v>286</v>
      </c>
      <c r="O52" s="65">
        <v>248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112</v>
      </c>
      <c r="L53" s="69">
        <v>114</v>
      </c>
      <c r="M53" s="69">
        <v>119</v>
      </c>
      <c r="N53" s="69">
        <v>149</v>
      </c>
      <c r="O53" s="70">
        <v>100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P5ZReeBskhJYjQpetYX81gUYPLW+6509kq0yYxQMk83rRbfmmhPGk+V4Y/mQ3L3UouYJBSWHVgm+2x0IfmL8w==" saltValue="4XjsnFDVCR4mGsS7qOt8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2732</v>
      </c>
      <c r="J41" s="356">
        <v>2522</v>
      </c>
      <c r="K41" s="356">
        <v>2346</v>
      </c>
      <c r="L41" s="356">
        <v>2128</v>
      </c>
      <c r="M41" s="357">
        <v>1998</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548</v>
      </c>
      <c r="J43" s="359">
        <v>515</v>
      </c>
      <c r="K43" s="359">
        <v>489</v>
      </c>
      <c r="L43" s="359">
        <v>454</v>
      </c>
      <c r="M43" s="360">
        <v>410</v>
      </c>
    </row>
    <row r="44" spans="2:13" ht="27.75" customHeight="1" x14ac:dyDescent="0.15">
      <c r="B44" s="1186"/>
      <c r="C44" s="1187"/>
      <c r="D44" s="106"/>
      <c r="E44" s="1190" t="s">
        <v>34</v>
      </c>
      <c r="F44" s="1190"/>
      <c r="G44" s="1190"/>
      <c r="H44" s="1191"/>
      <c r="I44" s="358">
        <v>22</v>
      </c>
      <c r="J44" s="359">
        <v>27</v>
      </c>
      <c r="K44" s="359">
        <v>27</v>
      </c>
      <c r="L44" s="359">
        <v>24</v>
      </c>
      <c r="M44" s="360">
        <v>24</v>
      </c>
    </row>
    <row r="45" spans="2:13" ht="27.75" customHeight="1" x14ac:dyDescent="0.15">
      <c r="B45" s="1186"/>
      <c r="C45" s="1187"/>
      <c r="D45" s="106"/>
      <c r="E45" s="1190" t="s">
        <v>35</v>
      </c>
      <c r="F45" s="1190"/>
      <c r="G45" s="1190"/>
      <c r="H45" s="1191"/>
      <c r="I45" s="358">
        <v>510</v>
      </c>
      <c r="J45" s="359">
        <v>497</v>
      </c>
      <c r="K45" s="359">
        <v>479</v>
      </c>
      <c r="L45" s="359">
        <v>457</v>
      </c>
      <c r="M45" s="360">
        <v>396</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2036</v>
      </c>
      <c r="J50" s="359">
        <v>2076</v>
      </c>
      <c r="K50" s="359">
        <v>2686</v>
      </c>
      <c r="L50" s="359">
        <v>2871</v>
      </c>
      <c r="M50" s="360">
        <v>3037</v>
      </c>
    </row>
    <row r="51" spans="2:13" ht="27.75" customHeight="1" x14ac:dyDescent="0.15">
      <c r="B51" s="1186"/>
      <c r="C51" s="1187"/>
      <c r="D51" s="106"/>
      <c r="E51" s="1190" t="s">
        <v>42</v>
      </c>
      <c r="F51" s="1190"/>
      <c r="G51" s="1190"/>
      <c r="H51" s="1191"/>
      <c r="I51" s="358">
        <v>133</v>
      </c>
      <c r="J51" s="359">
        <v>99</v>
      </c>
      <c r="K51" s="359">
        <v>77</v>
      </c>
      <c r="L51" s="359">
        <v>65</v>
      </c>
      <c r="M51" s="360">
        <v>66</v>
      </c>
    </row>
    <row r="52" spans="2:13" ht="27.75" customHeight="1" x14ac:dyDescent="0.15">
      <c r="B52" s="1188"/>
      <c r="C52" s="1189"/>
      <c r="D52" s="106"/>
      <c r="E52" s="1190" t="s">
        <v>43</v>
      </c>
      <c r="F52" s="1190"/>
      <c r="G52" s="1190"/>
      <c r="H52" s="1191"/>
      <c r="I52" s="358">
        <v>2327</v>
      </c>
      <c r="J52" s="359">
        <v>2145</v>
      </c>
      <c r="K52" s="359">
        <v>2023</v>
      </c>
      <c r="L52" s="359">
        <v>1863</v>
      </c>
      <c r="M52" s="360">
        <v>1713</v>
      </c>
    </row>
    <row r="53" spans="2:13" ht="27.75" customHeight="1" thickBot="1" x14ac:dyDescent="0.2">
      <c r="B53" s="1192" t="s">
        <v>19</v>
      </c>
      <c r="C53" s="1193"/>
      <c r="D53" s="110"/>
      <c r="E53" s="1194" t="s">
        <v>44</v>
      </c>
      <c r="F53" s="1194"/>
      <c r="G53" s="1194"/>
      <c r="H53" s="1195"/>
      <c r="I53" s="361">
        <v>-684</v>
      </c>
      <c r="J53" s="362">
        <v>-758</v>
      </c>
      <c r="K53" s="362">
        <v>-1445</v>
      </c>
      <c r="L53" s="362">
        <v>-1737</v>
      </c>
      <c r="M53" s="363">
        <v>-1989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iy349Kl0e3Wtvc/HjXgR/X+PhZJoKQOl7HkXv8/ITP6PFWCmGoSCHxs8WLTGMGVm/lVx9+W53xXNQuHr9cGUQ==" saltValue="Pw9r3kJPcE0DsvuUw83Y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D52" sqref="A52:XFD5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676</v>
      </c>
      <c r="G55" s="122">
        <v>694</v>
      </c>
      <c r="H55" s="123">
        <v>749</v>
      </c>
    </row>
    <row r="56" spans="2:8" ht="52.5" customHeight="1" x14ac:dyDescent="0.15">
      <c r="B56" s="124"/>
      <c r="C56" s="1213" t="s">
        <v>47</v>
      </c>
      <c r="D56" s="1213"/>
      <c r="E56" s="1214"/>
      <c r="F56" s="125">
        <v>53</v>
      </c>
      <c r="G56" s="125">
        <v>83</v>
      </c>
      <c r="H56" s="126">
        <v>83</v>
      </c>
    </row>
    <row r="57" spans="2:8" ht="53.25" customHeight="1" x14ac:dyDescent="0.15">
      <c r="B57" s="124"/>
      <c r="C57" s="1215" t="s">
        <v>48</v>
      </c>
      <c r="D57" s="1215"/>
      <c r="E57" s="1216"/>
      <c r="F57" s="127">
        <v>1734</v>
      </c>
      <c r="G57" s="127">
        <v>1858</v>
      </c>
      <c r="H57" s="128">
        <v>1974</v>
      </c>
    </row>
    <row r="58" spans="2:8" ht="45.75" customHeight="1" x14ac:dyDescent="0.15">
      <c r="B58" s="129"/>
      <c r="C58" s="1203" t="s">
        <v>548</v>
      </c>
      <c r="D58" s="1204"/>
      <c r="E58" s="1205"/>
      <c r="F58" s="130">
        <v>894</v>
      </c>
      <c r="G58" s="130">
        <v>873</v>
      </c>
      <c r="H58" s="131">
        <v>928</v>
      </c>
    </row>
    <row r="59" spans="2:8" ht="45.75" customHeight="1" x14ac:dyDescent="0.15">
      <c r="B59" s="129"/>
      <c r="C59" s="1203" t="s">
        <v>549</v>
      </c>
      <c r="D59" s="1204"/>
      <c r="E59" s="1205"/>
      <c r="F59" s="130">
        <v>579</v>
      </c>
      <c r="G59" s="130">
        <v>697</v>
      </c>
      <c r="H59" s="131">
        <v>757</v>
      </c>
    </row>
    <row r="60" spans="2:8" ht="45.75" customHeight="1" x14ac:dyDescent="0.15">
      <c r="B60" s="129"/>
      <c r="C60" s="1203" t="s">
        <v>550</v>
      </c>
      <c r="D60" s="1204"/>
      <c r="E60" s="1205"/>
      <c r="F60" s="130">
        <v>150</v>
      </c>
      <c r="G60" s="130">
        <v>160</v>
      </c>
      <c r="H60" s="131">
        <v>130</v>
      </c>
    </row>
    <row r="61" spans="2:8" ht="45.75" customHeight="1" x14ac:dyDescent="0.15">
      <c r="B61" s="129"/>
      <c r="C61" s="1203" t="s">
        <v>551</v>
      </c>
      <c r="D61" s="1204"/>
      <c r="E61" s="1205"/>
      <c r="F61" s="130">
        <v>29</v>
      </c>
      <c r="G61" s="130">
        <v>41</v>
      </c>
      <c r="H61" s="131">
        <v>58</v>
      </c>
    </row>
    <row r="62" spans="2:8" ht="45.75" customHeight="1" thickBot="1" x14ac:dyDescent="0.2">
      <c r="B62" s="132"/>
      <c r="C62" s="1206" t="s">
        <v>552</v>
      </c>
      <c r="D62" s="1207"/>
      <c r="E62" s="1208"/>
      <c r="F62" s="133">
        <v>32</v>
      </c>
      <c r="G62" s="133">
        <v>37</v>
      </c>
      <c r="H62" s="134">
        <v>43</v>
      </c>
    </row>
    <row r="63" spans="2:8" ht="52.5" customHeight="1" thickBot="1" x14ac:dyDescent="0.2">
      <c r="B63" s="135"/>
      <c r="C63" s="1209" t="s">
        <v>49</v>
      </c>
      <c r="D63" s="1209"/>
      <c r="E63" s="1210"/>
      <c r="F63" s="136">
        <v>2463</v>
      </c>
      <c r="G63" s="136">
        <v>2635</v>
      </c>
      <c r="H63" s="137">
        <v>2805</v>
      </c>
    </row>
    <row r="64" spans="2:8" x14ac:dyDescent="0.15"/>
  </sheetData>
  <sheetProtection algorithmName="SHA-512" hashValue="xJx82lW830Be+aiTyWx4x5mJvReNCHjdcdF+zA821wfHX0QcWCbk+f2v5pFJC73ScQPSUWiNWQACVyiNR1C38A==" saltValue="zUG8fndTTtRU6+lOuEZ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111102</v>
      </c>
      <c r="E3" s="156"/>
      <c r="F3" s="157">
        <v>268375</v>
      </c>
      <c r="G3" s="158"/>
      <c r="H3" s="159"/>
    </row>
    <row r="4" spans="1:8" x14ac:dyDescent="0.15">
      <c r="A4" s="160"/>
      <c r="B4" s="161"/>
      <c r="C4" s="162"/>
      <c r="D4" s="163">
        <v>52751</v>
      </c>
      <c r="E4" s="164"/>
      <c r="F4" s="165">
        <v>119602</v>
      </c>
      <c r="G4" s="166"/>
      <c r="H4" s="167"/>
    </row>
    <row r="5" spans="1:8" x14ac:dyDescent="0.15">
      <c r="A5" s="148" t="s">
        <v>521</v>
      </c>
      <c r="B5" s="153"/>
      <c r="C5" s="154"/>
      <c r="D5" s="155">
        <v>202263</v>
      </c>
      <c r="E5" s="156"/>
      <c r="F5" s="157">
        <v>301035</v>
      </c>
      <c r="G5" s="158"/>
      <c r="H5" s="159"/>
    </row>
    <row r="6" spans="1:8" x14ac:dyDescent="0.15">
      <c r="A6" s="160"/>
      <c r="B6" s="161"/>
      <c r="C6" s="162"/>
      <c r="D6" s="163">
        <v>117766</v>
      </c>
      <c r="E6" s="164"/>
      <c r="F6" s="165">
        <v>154376</v>
      </c>
      <c r="G6" s="166"/>
      <c r="H6" s="167"/>
    </row>
    <row r="7" spans="1:8" x14ac:dyDescent="0.15">
      <c r="A7" s="148" t="s">
        <v>522</v>
      </c>
      <c r="B7" s="153"/>
      <c r="C7" s="154"/>
      <c r="D7" s="155">
        <v>85897</v>
      </c>
      <c r="E7" s="156"/>
      <c r="F7" s="157">
        <v>277467</v>
      </c>
      <c r="G7" s="158"/>
      <c r="H7" s="159"/>
    </row>
    <row r="8" spans="1:8" x14ac:dyDescent="0.15">
      <c r="A8" s="160"/>
      <c r="B8" s="161"/>
      <c r="C8" s="162"/>
      <c r="D8" s="163">
        <v>25938</v>
      </c>
      <c r="E8" s="164"/>
      <c r="F8" s="165">
        <v>128378</v>
      </c>
      <c r="G8" s="166"/>
      <c r="H8" s="167"/>
    </row>
    <row r="9" spans="1:8" x14ac:dyDescent="0.15">
      <c r="A9" s="148" t="s">
        <v>523</v>
      </c>
      <c r="B9" s="153"/>
      <c r="C9" s="154"/>
      <c r="D9" s="155">
        <v>112224</v>
      </c>
      <c r="E9" s="156"/>
      <c r="F9" s="157">
        <v>282256</v>
      </c>
      <c r="G9" s="158"/>
      <c r="H9" s="159"/>
    </row>
    <row r="10" spans="1:8" x14ac:dyDescent="0.15">
      <c r="A10" s="160"/>
      <c r="B10" s="161"/>
      <c r="C10" s="162"/>
      <c r="D10" s="163">
        <v>64922</v>
      </c>
      <c r="E10" s="164"/>
      <c r="F10" s="165">
        <v>145453</v>
      </c>
      <c r="G10" s="166"/>
      <c r="H10" s="167"/>
    </row>
    <row r="11" spans="1:8" x14ac:dyDescent="0.15">
      <c r="A11" s="148" t="s">
        <v>524</v>
      </c>
      <c r="B11" s="153"/>
      <c r="C11" s="154"/>
      <c r="D11" s="155">
        <v>81208</v>
      </c>
      <c r="E11" s="156"/>
      <c r="F11" s="157">
        <v>295341</v>
      </c>
      <c r="G11" s="158"/>
      <c r="H11" s="159"/>
    </row>
    <row r="12" spans="1:8" x14ac:dyDescent="0.15">
      <c r="A12" s="160"/>
      <c r="B12" s="161"/>
      <c r="C12" s="168"/>
      <c r="D12" s="163">
        <v>27891</v>
      </c>
      <c r="E12" s="164"/>
      <c r="F12" s="165">
        <v>137402</v>
      </c>
      <c r="G12" s="166"/>
      <c r="H12" s="167"/>
    </row>
    <row r="13" spans="1:8" x14ac:dyDescent="0.15">
      <c r="A13" s="148"/>
      <c r="B13" s="153"/>
      <c r="C13" s="169"/>
      <c r="D13" s="170">
        <v>118539</v>
      </c>
      <c r="E13" s="171"/>
      <c r="F13" s="172">
        <v>284895</v>
      </c>
      <c r="G13" s="173"/>
      <c r="H13" s="159"/>
    </row>
    <row r="14" spans="1:8" x14ac:dyDescent="0.15">
      <c r="A14" s="160"/>
      <c r="B14" s="161"/>
      <c r="C14" s="162"/>
      <c r="D14" s="163">
        <v>57854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6.48</v>
      </c>
      <c r="C19" s="174">
        <f>ROUND(VALUE(SUBSTITUTE(実質収支比率等に係る経年分析!G$48,"▲","-")),2)</f>
        <v>13.21</v>
      </c>
      <c r="D19" s="174">
        <f>ROUND(VALUE(SUBSTITUTE(実質収支比率等に係る経年分析!H$48,"▲","-")),2)</f>
        <v>9.67</v>
      </c>
      <c r="E19" s="174">
        <f>ROUND(VALUE(SUBSTITUTE(実質収支比率等に係る経年分析!I$48,"▲","-")),2)</f>
        <v>12.22</v>
      </c>
      <c r="F19" s="174">
        <f>ROUND(VALUE(SUBSTITUTE(実質収支比率等に係る経年分析!J$48,"▲","-")),2)</f>
        <v>12.07</v>
      </c>
    </row>
    <row r="20" spans="1:11" x14ac:dyDescent="0.15">
      <c r="A20" s="174" t="s">
        <v>53</v>
      </c>
      <c r="B20" s="174">
        <f>ROUND(VALUE(SUBSTITUTE(実質収支比率等に係る経年分析!F$47,"▲","-")),2)</f>
        <v>24.72</v>
      </c>
      <c r="C20" s="174">
        <f>ROUND(VALUE(SUBSTITUTE(実質収支比率等に係る経年分析!G$47,"▲","-")),2)</f>
        <v>28.1</v>
      </c>
      <c r="D20" s="174">
        <f>ROUND(VALUE(SUBSTITUTE(実質収支比率等に係る経年分析!H$47,"▲","-")),2)</f>
        <v>30.11</v>
      </c>
      <c r="E20" s="174">
        <f>ROUND(VALUE(SUBSTITUTE(実質収支比率等に係る経年分析!I$47,"▲","-")),2)</f>
        <v>32.130000000000003</v>
      </c>
      <c r="F20" s="174">
        <f>ROUND(VALUE(SUBSTITUTE(実質収支比率等に係る経年分析!J$47,"▲","-")),2)</f>
        <v>35.5</v>
      </c>
    </row>
    <row r="21" spans="1:11" x14ac:dyDescent="0.15">
      <c r="A21" s="174" t="s">
        <v>54</v>
      </c>
      <c r="B21" s="174">
        <f>IF(ISNUMBER(VALUE(SUBSTITUTE(実質収支比率等に係る経年分析!F$49,"▲","-"))),ROUND(VALUE(SUBSTITUTE(実質収支比率等に係る経年分析!F$49,"▲","-")),2),NA())</f>
        <v>-6.77</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1.57</v>
      </c>
      <c r="E21" s="174">
        <f>IF(ISNUMBER(VALUE(SUBSTITUTE(実質収支比率等に係る経年分析!I$49,"▲","-"))),ROUND(VALUE(SUBSTITUTE(実質収支比率等に係る経年分析!I$49,"▲","-")),2),NA())</f>
        <v>2.98</v>
      </c>
      <c r="F21" s="174">
        <f>IF(ISNUMBER(VALUE(SUBSTITUTE(実質収支比率等に係る経年分析!J$49,"▲","-"))),ROUND(VALUE(SUBSTITUTE(実質収支比率等に係る経年分析!J$49,"▲","-")),2),NA())</f>
        <v>2.16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2.58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村営バス事業特別会計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学校給食センター特別会計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国民健康保険特別会計（直診勘定）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320</v>
      </c>
      <c r="E42" s="176"/>
      <c r="F42" s="176"/>
      <c r="G42" s="176">
        <f>'実質公債費比率（分子）の構造'!L$52</f>
        <v>315</v>
      </c>
      <c r="H42" s="176"/>
      <c r="I42" s="176"/>
      <c r="J42" s="176">
        <f>'実質公債費比率（分子）の構造'!M$52</f>
        <v>316</v>
      </c>
      <c r="K42" s="176"/>
      <c r="L42" s="176"/>
      <c r="M42" s="176">
        <f>'実質公債費比率（分子）の構造'!N$52</f>
        <v>286</v>
      </c>
      <c r="N42" s="176"/>
      <c r="O42" s="176"/>
      <c r="P42" s="176">
        <f>'実質公債費比率（分子）の構造'!O$52</f>
        <v>248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v>
      </c>
      <c r="C45" s="176"/>
      <c r="D45" s="176"/>
      <c r="E45" s="176">
        <f>'実質公債費比率（分子）の構造'!L$49</f>
        <v>4</v>
      </c>
      <c r="F45" s="176"/>
      <c r="G45" s="176"/>
      <c r="H45" s="176">
        <f>'実質公債費比率（分子）の構造'!M$49</f>
        <v>5</v>
      </c>
      <c r="I45" s="176"/>
      <c r="J45" s="176"/>
      <c r="K45" s="176">
        <f>'実質公債費比率（分子）の構造'!N$49</f>
        <v>6</v>
      </c>
      <c r="L45" s="176"/>
      <c r="M45" s="176"/>
      <c r="N45" s="176">
        <f>'実質公債費比率（分子）の構造'!O$49</f>
        <v>5</v>
      </c>
      <c r="O45" s="176"/>
      <c r="P45" s="176"/>
    </row>
    <row r="46" spans="1:16" x14ac:dyDescent="0.15">
      <c r="A46" s="176" t="s">
        <v>64</v>
      </c>
      <c r="B46" s="176">
        <f>'実質公債費比率（分子）の構造'!K$48</f>
        <v>73</v>
      </c>
      <c r="C46" s="176"/>
      <c r="D46" s="176"/>
      <c r="E46" s="176">
        <f>'実質公債費比率（分子）の構造'!L$48</f>
        <v>68</v>
      </c>
      <c r="F46" s="176"/>
      <c r="G46" s="176"/>
      <c r="H46" s="176">
        <f>'実質公債費比率（分子）の構造'!M$48</f>
        <v>69</v>
      </c>
      <c r="I46" s="176"/>
      <c r="J46" s="176"/>
      <c r="K46" s="176">
        <f>'実質公債費比率（分子）の構造'!N$48</f>
        <v>66</v>
      </c>
      <c r="L46" s="176"/>
      <c r="M46" s="176"/>
      <c r="N46" s="176">
        <f>'実質公債費比率（分子）の構造'!O$48</f>
        <v>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356</v>
      </c>
      <c r="C49" s="176"/>
      <c r="D49" s="176"/>
      <c r="E49" s="176">
        <f>'実質公債費比率（分子）の構造'!L$45</f>
        <v>357</v>
      </c>
      <c r="F49" s="176"/>
      <c r="G49" s="176"/>
      <c r="H49" s="176">
        <f>'実質公債費比率（分子）の構造'!M$45</f>
        <v>361</v>
      </c>
      <c r="I49" s="176"/>
      <c r="J49" s="176"/>
      <c r="K49" s="176">
        <f>'実質公債費比率（分子）の構造'!N$45</f>
        <v>363</v>
      </c>
      <c r="L49" s="176"/>
      <c r="M49" s="176"/>
      <c r="N49" s="176">
        <f>'実質公債費比率（分子）の構造'!O$45</f>
        <v>280</v>
      </c>
      <c r="O49" s="176"/>
      <c r="P49" s="176"/>
    </row>
    <row r="50" spans="1:16" x14ac:dyDescent="0.15">
      <c r="A50" s="176" t="s">
        <v>67</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114</v>
      </c>
      <c r="G50" s="176" t="e">
        <f>NA()</f>
        <v>#N/A</v>
      </c>
      <c r="H50" s="176" t="e">
        <f>NA()</f>
        <v>#N/A</v>
      </c>
      <c r="I50" s="176">
        <f>IF(ISNUMBER('実質公債費比率（分子）の構造'!M$53),'実質公債費比率（分子）の構造'!M$53,NA())</f>
        <v>119</v>
      </c>
      <c r="J50" s="176" t="e">
        <f>NA()</f>
        <v>#N/A</v>
      </c>
      <c r="K50" s="176" t="e">
        <f>NA()</f>
        <v>#N/A</v>
      </c>
      <c r="L50" s="176">
        <f>IF(ISNUMBER('実質公債費比率（分子）の構造'!N$53),'実質公債費比率（分子）の構造'!N$53,NA())</f>
        <v>149</v>
      </c>
      <c r="M50" s="176" t="e">
        <f>NA()</f>
        <v>#N/A</v>
      </c>
      <c r="N50" s="176" t="e">
        <f>NA()</f>
        <v>#N/A</v>
      </c>
      <c r="O50" s="176">
        <f>IF(ISNUMBER('実質公債費比率（分子）の構造'!O$53),'実質公債費比率（分子）の構造'!O$53,NA())</f>
        <v>100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2327</v>
      </c>
      <c r="E56" s="175"/>
      <c r="F56" s="175"/>
      <c r="G56" s="175">
        <f>'将来負担比率（分子）の構造'!J$52</f>
        <v>2145</v>
      </c>
      <c r="H56" s="175"/>
      <c r="I56" s="175"/>
      <c r="J56" s="175">
        <f>'将来負担比率（分子）の構造'!K$52</f>
        <v>2023</v>
      </c>
      <c r="K56" s="175"/>
      <c r="L56" s="175"/>
      <c r="M56" s="175">
        <f>'将来負担比率（分子）の構造'!L$52</f>
        <v>1863</v>
      </c>
      <c r="N56" s="175"/>
      <c r="O56" s="175"/>
      <c r="P56" s="175">
        <f>'将来負担比率（分子）の構造'!M$52</f>
        <v>1713</v>
      </c>
    </row>
    <row r="57" spans="1:16" x14ac:dyDescent="0.15">
      <c r="A57" s="175" t="s">
        <v>42</v>
      </c>
      <c r="B57" s="175"/>
      <c r="C57" s="175"/>
      <c r="D57" s="175">
        <f>'将来負担比率（分子）の構造'!I$51</f>
        <v>133</v>
      </c>
      <c r="E57" s="175"/>
      <c r="F57" s="175"/>
      <c r="G57" s="175">
        <f>'将来負担比率（分子）の構造'!J$51</f>
        <v>99</v>
      </c>
      <c r="H57" s="175"/>
      <c r="I57" s="175"/>
      <c r="J57" s="175">
        <f>'将来負担比率（分子）の構造'!K$51</f>
        <v>77</v>
      </c>
      <c r="K57" s="175"/>
      <c r="L57" s="175"/>
      <c r="M57" s="175">
        <f>'将来負担比率（分子）の構造'!L$51</f>
        <v>65</v>
      </c>
      <c r="N57" s="175"/>
      <c r="O57" s="175"/>
      <c r="P57" s="175">
        <f>'将来負担比率（分子）の構造'!M$51</f>
        <v>66</v>
      </c>
    </row>
    <row r="58" spans="1:16" x14ac:dyDescent="0.15">
      <c r="A58" s="175" t="s">
        <v>41</v>
      </c>
      <c r="B58" s="175"/>
      <c r="C58" s="175"/>
      <c r="D58" s="175">
        <f>'将来負担比率（分子）の構造'!I$50</f>
        <v>2036</v>
      </c>
      <c r="E58" s="175"/>
      <c r="F58" s="175"/>
      <c r="G58" s="175">
        <f>'将来負担比率（分子）の構造'!J$50</f>
        <v>2076</v>
      </c>
      <c r="H58" s="175"/>
      <c r="I58" s="175"/>
      <c r="J58" s="175">
        <f>'将来負担比率（分子）の構造'!K$50</f>
        <v>2686</v>
      </c>
      <c r="K58" s="175"/>
      <c r="L58" s="175"/>
      <c r="M58" s="175">
        <f>'将来負担比率（分子）の構造'!L$50</f>
        <v>2871</v>
      </c>
      <c r="N58" s="175"/>
      <c r="O58" s="175"/>
      <c r="P58" s="175">
        <f>'将来負担比率（分子）の構造'!M$50</f>
        <v>3037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510</v>
      </c>
      <c r="C62" s="175"/>
      <c r="D62" s="175"/>
      <c r="E62" s="175">
        <f>'将来負担比率（分子）の構造'!J$45</f>
        <v>497</v>
      </c>
      <c r="F62" s="175"/>
      <c r="G62" s="175"/>
      <c r="H62" s="175">
        <f>'将来負担比率（分子）の構造'!K$45</f>
        <v>479</v>
      </c>
      <c r="I62" s="175"/>
      <c r="J62" s="175"/>
      <c r="K62" s="175">
        <f>'将来負担比率（分子）の構造'!L$45</f>
        <v>457</v>
      </c>
      <c r="L62" s="175"/>
      <c r="M62" s="175"/>
      <c r="N62" s="175">
        <f>'将来負担比率（分子）の構造'!M$45</f>
        <v>396</v>
      </c>
      <c r="O62" s="175"/>
      <c r="P62" s="175"/>
    </row>
    <row r="63" spans="1:16" x14ac:dyDescent="0.15">
      <c r="A63" s="175" t="s">
        <v>34</v>
      </c>
      <c r="B63" s="175">
        <f>'将来負担比率（分子）の構造'!I$44</f>
        <v>22</v>
      </c>
      <c r="C63" s="175"/>
      <c r="D63" s="175"/>
      <c r="E63" s="175">
        <f>'将来負担比率（分子）の構造'!J$44</f>
        <v>27</v>
      </c>
      <c r="F63" s="175"/>
      <c r="G63" s="175"/>
      <c r="H63" s="175">
        <f>'将来負担比率（分子）の構造'!K$44</f>
        <v>27</v>
      </c>
      <c r="I63" s="175"/>
      <c r="J63" s="175"/>
      <c r="K63" s="175">
        <f>'将来負担比率（分子）の構造'!L$44</f>
        <v>24</v>
      </c>
      <c r="L63" s="175"/>
      <c r="M63" s="175"/>
      <c r="N63" s="175">
        <f>'将来負担比率（分子）の構造'!M$44</f>
        <v>24</v>
      </c>
      <c r="O63" s="175"/>
      <c r="P63" s="175"/>
    </row>
    <row r="64" spans="1:16" x14ac:dyDescent="0.15">
      <c r="A64" s="175" t="s">
        <v>33</v>
      </c>
      <c r="B64" s="175">
        <f>'将来負担比率（分子）の構造'!I$43</f>
        <v>548</v>
      </c>
      <c r="C64" s="175"/>
      <c r="D64" s="175"/>
      <c r="E64" s="175">
        <f>'将来負担比率（分子）の構造'!J$43</f>
        <v>515</v>
      </c>
      <c r="F64" s="175"/>
      <c r="G64" s="175"/>
      <c r="H64" s="175">
        <f>'将来負担比率（分子）の構造'!K$43</f>
        <v>489</v>
      </c>
      <c r="I64" s="175"/>
      <c r="J64" s="175"/>
      <c r="K64" s="175">
        <f>'将来負担比率（分子）の構造'!L$43</f>
        <v>454</v>
      </c>
      <c r="L64" s="175"/>
      <c r="M64" s="175"/>
      <c r="N64" s="175">
        <f>'将来負担比率（分子）の構造'!M$43</f>
        <v>410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2732</v>
      </c>
      <c r="C66" s="175"/>
      <c r="D66" s="175"/>
      <c r="E66" s="175">
        <f>'将来負担比率（分子）の構造'!J$41</f>
        <v>2522</v>
      </c>
      <c r="F66" s="175"/>
      <c r="G66" s="175"/>
      <c r="H66" s="175">
        <f>'将来負担比率（分子）の構造'!K$41</f>
        <v>2346</v>
      </c>
      <c r="I66" s="175"/>
      <c r="J66" s="175"/>
      <c r="K66" s="175">
        <f>'将来負担比率（分子）の構造'!L$41</f>
        <v>2128</v>
      </c>
      <c r="L66" s="175"/>
      <c r="M66" s="175"/>
      <c r="N66" s="175">
        <f>'将来負担比率（分子）の構造'!M$41</f>
        <v>1998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676</v>
      </c>
      <c r="C72" s="179">
        <f>基金残高に係る経年分析!G55</f>
        <v>694</v>
      </c>
      <c r="D72" s="179">
        <f>基金残高に係る経年分析!H55</f>
        <v>749</v>
      </c>
    </row>
    <row r="73" spans="1:16" x14ac:dyDescent="0.15">
      <c r="A73" s="178" t="s">
        <v>74</v>
      </c>
      <c r="B73" s="179">
        <f>基金残高に係る経年分析!F56</f>
        <v>53</v>
      </c>
      <c r="C73" s="179">
        <f>基金残高に係る経年分析!G56</f>
        <v>83</v>
      </c>
      <c r="D73" s="179">
        <f>基金残高に係る経年分析!H56</f>
        <v>83</v>
      </c>
    </row>
    <row r="74" spans="1:16" x14ac:dyDescent="0.15">
      <c r="A74" s="178" t="s">
        <v>75</v>
      </c>
      <c r="B74" s="179">
        <f>基金残高に係る経年分析!F57</f>
        <v>1734</v>
      </c>
      <c r="C74" s="179">
        <f>基金残高に係る経年分析!G57</f>
        <v>1858</v>
      </c>
      <c r="D74" s="179">
        <f>基金残高に係る経年分析!H57</f>
        <v>1974</v>
      </c>
    </row>
  </sheetData>
  <sheetProtection algorithmName="SHA-512" hashValue="rOSgzrhp9h1717gQIloqB8/qVsENzJpkZyNf7t9ElZX9VlTKIYJ9vNjYK6izdAi5NLzKPq9HSRZCmJoB0iJDkQ==" saltValue="wgrrgkUuCN4eO/5mlaUm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2025-03-07T07:04:22Z</cp:lastPrinted>
  <dcterms:created xsi:type="dcterms:W3CDTF">2025-02-19T01:02:27Z</dcterms:created>
  <dcterms:modified xsi:type="dcterms:W3CDTF">2025-03-11T00:03:00Z</dcterms:modified>
  <cp:category/>
</cp:coreProperties>
</file>